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uckovi\OneDrive - The University of Western Ontario\Graduate Studies OD\"/>
    </mc:Choice>
  </mc:AlternateContent>
  <xr:revisionPtr revIDLastSave="37" documentId="14_{06EEEACC-AEAA-474D-BE5A-C0305BA89FE6}" xr6:coauthVersionLast="36" xr6:coauthVersionMax="36" xr10:uidLastSave="{6890DB2E-6AEA-44FA-BF4E-815260850283}"/>
  <bookViews>
    <workbookView xWindow="0" yWindow="0" windowWidth="38400" windowHeight="16575" firstSheet="1" activeTab="3" xr2:uid="{605DE3B5-786A-4C4F-AF3C-65363BD0D258}"/>
  </bookViews>
  <sheets>
    <sheet name="Past" sheetId="1" r:id="rId1"/>
    <sheet name="2023-2024 12%" sheetId="7" r:id="rId2"/>
    <sheet name="2024-2025 8% " sheetId="12" r:id="rId3"/>
    <sheet name="2025-2026 6%" sheetId="9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F8" i="9"/>
  <c r="F7" i="9"/>
  <c r="F9" i="12"/>
  <c r="F8" i="12"/>
  <c r="F7" i="12"/>
  <c r="F7" i="7"/>
  <c r="F4" i="12" l="1"/>
  <c r="F5" i="12" l="1"/>
  <c r="F30" i="12"/>
  <c r="F40" i="12" l="1"/>
  <c r="F38" i="12"/>
  <c r="F36" i="12"/>
  <c r="F29" i="12"/>
  <c r="F28" i="12"/>
  <c r="F26" i="12"/>
  <c r="F25" i="12"/>
  <c r="F24" i="12"/>
  <c r="F22" i="12"/>
  <c r="F21" i="12"/>
  <c r="F20" i="12"/>
  <c r="F18" i="12"/>
  <c r="F17" i="12"/>
  <c r="F16" i="12"/>
  <c r="F14" i="12"/>
  <c r="F13" i="12"/>
  <c r="F12" i="12"/>
  <c r="F3" i="12"/>
  <c r="F9" i="1" l="1"/>
  <c r="F8" i="1"/>
  <c r="F7" i="1"/>
  <c r="F9" i="7"/>
  <c r="F8" i="7"/>
  <c r="D43" i="7"/>
  <c r="D42" i="7"/>
  <c r="D42" i="12" l="1"/>
  <c r="F42" i="12" s="1"/>
  <c r="D43" i="12"/>
  <c r="F43" i="12" s="1"/>
  <c r="F43" i="9"/>
  <c r="F42" i="9"/>
  <c r="F43" i="7"/>
  <c r="F42" i="7"/>
  <c r="F43" i="1"/>
  <c r="F42" i="1"/>
  <c r="F25" i="7"/>
  <c r="F26" i="7"/>
  <c r="F16" i="7"/>
  <c r="F14" i="7"/>
  <c r="F38" i="7"/>
  <c r="F36" i="7"/>
  <c r="F3" i="7"/>
  <c r="F30" i="7"/>
  <c r="F28" i="7"/>
  <c r="F17" i="7"/>
  <c r="F13" i="7"/>
  <c r="F12" i="7"/>
  <c r="F29" i="9" l="1"/>
  <c r="F24" i="7"/>
  <c r="F40" i="7"/>
  <c r="F14" i="9"/>
  <c r="F26" i="9"/>
  <c r="F4" i="7"/>
  <c r="F5" i="7"/>
  <c r="F29" i="7"/>
  <c r="F20" i="7"/>
  <c r="F22" i="7"/>
  <c r="F18" i="7"/>
  <c r="F21" i="7"/>
  <c r="F17" i="9"/>
  <c r="F30" i="9"/>
  <c r="F12" i="9"/>
  <c r="F18" i="9"/>
  <c r="F20" i="9"/>
  <c r="F21" i="9"/>
  <c r="F22" i="9"/>
  <c r="F13" i="9"/>
  <c r="F24" i="9"/>
  <c r="F28" i="9"/>
  <c r="F4" i="9"/>
  <c r="F5" i="9"/>
  <c r="F22" i="1"/>
  <c r="F21" i="1"/>
  <c r="F5" i="1"/>
  <c r="F4" i="1"/>
  <c r="F25" i="9" l="1"/>
  <c r="F40" i="9"/>
  <c r="F38" i="9"/>
  <c r="F36" i="9"/>
  <c r="F16" i="9"/>
  <c r="F3" i="9"/>
  <c r="F26" i="1"/>
  <c r="F30" i="1"/>
  <c r="F29" i="1"/>
  <c r="F18" i="1"/>
  <c r="F17" i="1"/>
  <c r="F16" i="1"/>
  <c r="F24" i="1"/>
  <c r="F25" i="1"/>
  <c r="F40" i="1" l="1"/>
  <c r="F38" i="1"/>
  <c r="F36" i="1"/>
  <c r="F28" i="1"/>
  <c r="F20" i="1"/>
  <c r="F14" i="1"/>
  <c r="F13" i="1"/>
  <c r="F12" i="1"/>
  <c r="F3" i="1"/>
</calcChain>
</file>

<file path=xl/sharedStrings.xml><?xml version="1.0" encoding="utf-8"?>
<sst xmlns="http://schemas.openxmlformats.org/spreadsheetml/2006/main" count="176" uniqueCount="54">
  <si>
    <t xml:space="preserve">Biochemistry Graduate Student Funding </t>
  </si>
  <si>
    <t>WGRS</t>
  </si>
  <si>
    <t>External 
Scholarship</t>
  </si>
  <si>
    <t>Grant 
(Supervisor Stipend)</t>
  </si>
  <si>
    <t>TA
(Teaching Assistantship)</t>
  </si>
  <si>
    <t>Total</t>
  </si>
  <si>
    <t>Comments</t>
  </si>
  <si>
    <t>Thesis Doctorate (Domestic - No TA)</t>
  </si>
  <si>
    <r>
      <rPr>
        <b/>
        <sz val="10"/>
        <color theme="1"/>
        <rFont val="Arial"/>
        <family val="2"/>
      </rPr>
      <t xml:space="preserve">
Teaching Assistantship
</t>
    </r>
    <r>
      <rPr>
        <b/>
        <u/>
        <sz val="10"/>
        <color theme="1"/>
        <rFont val="Arial"/>
        <family val="2"/>
      </rPr>
      <t>Stage 1 (Eligible or Obligated):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 
• Domestic PhD students, within their normal residency period, without external scholarships
• Students, within their normal residency period, who held GTA positions in the previous academic year
• Students are entitled to 140 hours per year or the hours determined by the previous year’s appointment
</t>
    </r>
    <r>
      <rPr>
        <b/>
        <sz val="10"/>
        <color theme="1"/>
        <rFont val="Arial"/>
        <family val="2"/>
      </rPr>
      <t xml:space="preserve">Teaching Assistantship
</t>
    </r>
    <r>
      <rPr>
        <b/>
        <u/>
        <sz val="10"/>
        <color theme="1"/>
        <rFont val="Arial"/>
        <family val="2"/>
      </rPr>
      <t>Stage 2 (Discretionary):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 
• Domestic PhD students, within their normal residency period, with external scholarships
• MSc student
• International PhD and MSc students, with or without external scholarships
• MSc and PhD students from Medical Biophysics and Epidemiology &amp; Biostatistics
• Students are entitled to 70 hours per year, but there are exceptions in laboratory courses or other full-year courses</t>
    </r>
  </si>
  <si>
    <t>Thesis Doctorate (Domestic - TA (70 hrs)</t>
  </si>
  <si>
    <t>Thesis Doctorate (Domestic - TA 140 hrs)</t>
  </si>
  <si>
    <t>Thesis Doctorate CIHR CGSD (Domestic - No TA)</t>
  </si>
  <si>
    <t>Thesis Doctorate CIHR CGSD (Domestic - TA 70 hrs)</t>
  </si>
  <si>
    <t xml:space="preserve">Total CIHR CGSD Scholarship: $105,000/9 terms, $15000 of total paid via the Research Office ($5000 annually)
</t>
  </si>
  <si>
    <t>Thesis Doctorate OGS (Domestic - No TA)</t>
  </si>
  <si>
    <t>Thesis Doctorate OGS (Domestic - TA 70 hrs)</t>
  </si>
  <si>
    <t>Thesis Doctorate OGS (Domestic - TA 140 hrs)</t>
  </si>
  <si>
    <t>Thesis Doctorate NSERC PGSD (Domestic - No TA)</t>
  </si>
  <si>
    <t>Thesis Doctorate NSERC PGSD (Domestic - TA 70 hrs)</t>
  </si>
  <si>
    <t>Thesis Doctorate NSERC CGSD (Domestic - No TA)</t>
  </si>
  <si>
    <t>Thesis Doctorate NSERC CGSD (Domestic - TA 70 hrs)</t>
  </si>
  <si>
    <t>Thesis Doctorate CGSM (Domestic - No TA)</t>
  </si>
  <si>
    <t>Thesis Doctorate CGSM (Domestic - TA 70 hrs)</t>
  </si>
  <si>
    <t>Thesis Doctorate CGSM (Domestic - TA 140 hrs)</t>
  </si>
  <si>
    <t>Thesis Doctorate (International - No TA)</t>
  </si>
  <si>
    <t>Thesis Doctorate (International - TA 70 hrs)</t>
  </si>
  <si>
    <t>Thesis Doctorate (International - TA 140 hrs)</t>
  </si>
  <si>
    <t>Thesis MSc Domestic</t>
  </si>
  <si>
    <t>9000-22000 (17000)</t>
  </si>
  <si>
    <t>12000-25000 (20000)</t>
  </si>
  <si>
    <t>Thesis MSc (Domestic - TA 70 hrs)</t>
  </si>
  <si>
    <t>15403.40 - 28403.40 (23348)</t>
  </si>
  <si>
    <t>Thesis MSc (Domestic - TA 140 hrs)</t>
  </si>
  <si>
    <t>18806.80 - 31806.80 (26875)</t>
  </si>
  <si>
    <t>Thesis MSc (International)</t>
  </si>
  <si>
    <t>Thesis Masters - CGSM</t>
  </si>
  <si>
    <t>Thesis Master - OGS</t>
  </si>
  <si>
    <t>Thesis Master - TBCRU</t>
  </si>
  <si>
    <r>
      <rPr>
        <b/>
        <sz val="10"/>
        <color theme="1"/>
        <rFont val="Arial"/>
        <family val="2"/>
      </rPr>
      <t xml:space="preserve">
Teaching Assistantship
</t>
    </r>
    <r>
      <rPr>
        <b/>
        <u/>
        <sz val="10"/>
        <color theme="1"/>
        <rFont val="Arial"/>
        <family val="2"/>
      </rPr>
      <t>Stage 1 (Eligible or Obligated):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 
• PhD students, within their normal residency period, without external scholarships
• Students, within their normal residency period, who held GTA positions in the previous academic year
• Students are entitled to 140 hours per year or the hours determined by the previous year’s appointment
</t>
    </r>
    <r>
      <rPr>
        <b/>
        <sz val="10"/>
        <color theme="1"/>
        <rFont val="Arial"/>
        <family val="2"/>
      </rPr>
      <t xml:space="preserve">Teaching Assistantship
</t>
    </r>
    <r>
      <rPr>
        <b/>
        <u/>
        <sz val="10"/>
        <color theme="1"/>
        <rFont val="Arial"/>
        <family val="2"/>
      </rPr>
      <t>Stage 2 (Discretionary):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 
• PhD students, within their normal residency period, with external scholarships
• MSc student
• International PhD and MSc students, with or without external scholarships
• MSc and PhD students from Medical Biophysics and Epidemiology &amp; Biostatistics
• Students are entitled to 70 hours per year, but there are exceptions in laboratory courses or other full-year courses
</t>
    </r>
  </si>
  <si>
    <t>15680 - 21280</t>
  </si>
  <si>
    <t xml:space="preserve">18680 - 24280 </t>
  </si>
  <si>
    <t>22117.62 - 27717.62</t>
  </si>
  <si>
    <t>25555.23 - 31155.23</t>
  </si>
  <si>
    <r>
      <rPr>
        <b/>
        <sz val="10"/>
        <color theme="1"/>
        <rFont val="Arial"/>
        <family val="2"/>
      </rPr>
      <t xml:space="preserve">
Teaching Assistantship
Stage 1 (Eligible or Obligated):
• PhD students, within their normal residency period, without external scholarships
• Students, within their normal residency period, who held GTA positions in the previous academic year
• Students are entitled to 140 hours per year or the hours determined by the previous year’s appointment
Teaching Assistantship
Stage 2 (Discretionary):
• PhD students, within their normal residency period, with external scholarships
• MSc student
• International PhD and MSc students, with or without external scholarships
• MSc and PhD students from Medical Biophysics and Epidemiology &amp; Biostatistics
• Students are entitled to 70 hours per year, but there are exceptions in laboratory courses or other full-year courses</t>
    </r>
    <r>
      <rPr>
        <sz val="10"/>
        <color theme="1"/>
        <rFont val="Arial"/>
        <family val="2"/>
      </rPr>
      <t xml:space="preserve">
.</t>
    </r>
  </si>
  <si>
    <t>16940 - 22980</t>
  </si>
  <si>
    <t xml:space="preserve">19940 - 25980 </t>
  </si>
  <si>
    <t>23587.28 - 29627.28</t>
  </si>
  <si>
    <t>27234.56 -  33274.56</t>
  </si>
  <si>
    <r>
      <rPr>
        <b/>
        <sz val="10"/>
        <color theme="1"/>
        <rFont val="Arial"/>
        <family val="2"/>
      </rPr>
      <t xml:space="preserve">
Teaching Assistantship
Stage 1 (Eligible or Obligated):
• PhD students, within their normal residency period, without external scholarships
• Students, within their normal residency period, who held GTA positions in the previous academic year
• Students are entitled to 140 hours per year or the hours determined by the previous year’s appointment
Teaching Assistantship
Stage 2 (Discretionary):
• PhD students, within their normal residency period, with external scholarships
• MSc student
• International PhD and MSc students, with or without external scholarships
• MSc and PhD students from Medical Biophysics and Epidemiology &amp; Biostatistics
• Students are entitled to 70 hours per year, but there are exceptions in laboratory courses or other full-year courses</t>
    </r>
    <r>
      <rPr>
        <sz val="10"/>
        <color theme="1"/>
        <rFont val="Arial"/>
        <family val="2"/>
      </rPr>
      <t xml:space="preserve">
</t>
    </r>
  </si>
  <si>
    <t>17960 - 24360</t>
  </si>
  <si>
    <t>20960 - 27360</t>
  </si>
  <si>
    <t>24397.62 - 30797.62</t>
  </si>
  <si>
    <t xml:space="preserve">27835.23 - 34235.23 </t>
  </si>
  <si>
    <t xml:space="preserve">Total CIHR CGSD Scholarship: $120,000/9 terms, $15000 of total paid via the Research Office ($5000 annually)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</si>
</sst>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201F1E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000000"/>
        <bgColor rgb="FF000000"/>
      </patternFill>
    </fill>
  </fills>
  <borders count="23">
    <border>
      <left/>
      <right/>
      <top/>
      <bottom/>
      <diagonal/>
    </border>
    <border>
      <left style="thick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3" xfId="0" applyFont="1" applyBorder="1"/>
    <xf numFmtId="0" fontId="2" fillId="3" borderId="3" xfId="0" applyFont="1" applyFill="1" applyBorder="1"/>
    <xf numFmtId="0" fontId="2" fillId="2" borderId="5" xfId="0" applyFont="1" applyFill="1" applyBorder="1"/>
    <xf numFmtId="0" fontId="2" fillId="0" borderId="7" xfId="0" applyFont="1" applyBorder="1"/>
    <xf numFmtId="0" fontId="2" fillId="0" borderId="2" xfId="0" applyFont="1" applyBorder="1"/>
    <xf numFmtId="0" fontId="3" fillId="0" borderId="5" xfId="0" applyFont="1" applyBorder="1" applyAlignment="1">
      <alignment horizontal="right"/>
    </xf>
    <xf numFmtId="0" fontId="3" fillId="0" borderId="5" xfId="0" applyFont="1" applyBorder="1"/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0" xfId="0" applyFont="1"/>
    <xf numFmtId="0" fontId="5" fillId="2" borderId="1" xfId="0" applyFont="1" applyFill="1" applyBorder="1"/>
    <xf numFmtId="0" fontId="5" fillId="3" borderId="18" xfId="0" applyFont="1" applyFill="1" applyBorder="1"/>
    <xf numFmtId="0" fontId="5" fillId="0" borderId="5" xfId="0" applyFont="1" applyBorder="1"/>
    <xf numFmtId="0" fontId="5" fillId="3" borderId="9" xfId="0" applyFont="1" applyFill="1" applyBorder="1"/>
    <xf numFmtId="0" fontId="5" fillId="0" borderId="18" xfId="0" applyFont="1" applyBorder="1"/>
    <xf numFmtId="0" fontId="5" fillId="2" borderId="5" xfId="0" applyFont="1" applyFill="1" applyBorder="1"/>
    <xf numFmtId="0" fontId="5" fillId="2" borderId="8" xfId="0" applyFont="1" applyFill="1" applyBorder="1"/>
    <xf numFmtId="0" fontId="5" fillId="0" borderId="9" xfId="0" applyFont="1" applyBorder="1"/>
    <xf numFmtId="0" fontId="6" fillId="3" borderId="6" xfId="0" applyFont="1" applyFill="1" applyBorder="1" applyAlignment="1">
      <alignment vertical="center" wrapText="1"/>
    </xf>
    <xf numFmtId="0" fontId="5" fillId="3" borderId="7" xfId="0" applyFont="1" applyFill="1" applyBorder="1"/>
    <xf numFmtId="0" fontId="5" fillId="0" borderId="2" xfId="0" applyFont="1" applyBorder="1"/>
    <xf numFmtId="0" fontId="5" fillId="3" borderId="6" xfId="0" applyFont="1" applyFill="1" applyBorder="1"/>
    <xf numFmtId="0" fontId="5" fillId="0" borderId="7" xfId="0" applyFont="1" applyBorder="1"/>
    <xf numFmtId="0" fontId="5" fillId="0" borderId="6" xfId="0" applyFont="1" applyBorder="1"/>
    <xf numFmtId="3" fontId="5" fillId="3" borderId="7" xfId="0" applyNumberFormat="1" applyFont="1" applyFill="1" applyBorder="1"/>
    <xf numFmtId="0" fontId="5" fillId="3" borderId="2" xfId="0" applyFont="1" applyFill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3" borderId="6" xfId="0" applyFont="1" applyFill="1" applyBorder="1" applyAlignment="1">
      <alignment horizontal="right"/>
    </xf>
    <xf numFmtId="0" fontId="5" fillId="2" borderId="9" xfId="0" applyFont="1" applyFill="1" applyBorder="1"/>
    <xf numFmtId="0" fontId="1" fillId="4" borderId="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right" wrapText="1"/>
    </xf>
    <xf numFmtId="0" fontId="2" fillId="4" borderId="0" xfId="0" applyFont="1" applyFill="1"/>
    <xf numFmtId="0" fontId="2" fillId="4" borderId="0" xfId="0" applyFont="1" applyFill="1" applyAlignment="1">
      <alignment horizontal="right" wrapText="1"/>
    </xf>
    <xf numFmtId="0" fontId="2" fillId="4" borderId="0" xfId="0" applyFont="1" applyFill="1" applyAlignment="1">
      <alignment wrapText="1"/>
    </xf>
    <xf numFmtId="0" fontId="5" fillId="4" borderId="0" xfId="0" applyFont="1" applyFill="1"/>
    <xf numFmtId="0" fontId="2" fillId="4" borderId="17" xfId="0" applyFont="1" applyFill="1" applyBorder="1" applyAlignment="1">
      <alignment horizontal="right" wrapText="1"/>
    </xf>
    <xf numFmtId="0" fontId="4" fillId="4" borderId="0" xfId="0" applyFont="1" applyFill="1"/>
    <xf numFmtId="0" fontId="5" fillId="4" borderId="6" xfId="0" quotePrefix="1" applyFont="1" applyFill="1" applyBorder="1"/>
    <xf numFmtId="0" fontId="5" fillId="5" borderId="6" xfId="0" applyFont="1" applyFill="1" applyBorder="1"/>
    <xf numFmtId="0" fontId="5" fillId="4" borderId="6" xfId="0" applyFont="1" applyFill="1" applyBorder="1"/>
    <xf numFmtId="0" fontId="5" fillId="0" borderId="6" xfId="0" quotePrefix="1" applyFont="1" applyBorder="1"/>
    <xf numFmtId="0" fontId="4" fillId="0" borderId="6" xfId="0" applyFont="1" applyBorder="1"/>
    <xf numFmtId="0" fontId="2" fillId="3" borderId="9" xfId="0" applyFont="1" applyFill="1" applyBorder="1" applyAlignment="1">
      <alignment horizontal="right" wrapText="1"/>
    </xf>
    <xf numFmtId="0" fontId="2" fillId="3" borderId="9" xfId="0" applyFont="1" applyFill="1" applyBorder="1"/>
    <xf numFmtId="0" fontId="2" fillId="0" borderId="9" xfId="0" applyFont="1" applyBorder="1"/>
    <xf numFmtId="0" fontId="2" fillId="0" borderId="9" xfId="0" applyFont="1" applyBorder="1" applyAlignment="1">
      <alignment wrapText="1"/>
    </xf>
    <xf numFmtId="4" fontId="5" fillId="3" borderId="6" xfId="0" applyNumberFormat="1" applyFont="1" applyFill="1" applyBorder="1"/>
    <xf numFmtId="0" fontId="5" fillId="3" borderId="18" xfId="0" applyFont="1" applyFill="1" applyBorder="1" applyAlignment="1">
      <alignment horizontal="right"/>
    </xf>
    <xf numFmtId="0" fontId="12" fillId="6" borderId="9" xfId="0" applyFont="1" applyFill="1" applyBorder="1"/>
    <xf numFmtId="0" fontId="12" fillId="7" borderId="2" xfId="0" applyFont="1" applyFill="1" applyBorder="1"/>
    <xf numFmtId="0" fontId="12" fillId="8" borderId="16" xfId="0" applyFont="1" applyFill="1" applyBorder="1"/>
    <xf numFmtId="0" fontId="2" fillId="7" borderId="9" xfId="0" applyFont="1" applyFill="1" applyBorder="1" applyAlignment="1">
      <alignment horizontal="right" wrapText="1"/>
    </xf>
    <xf numFmtId="0" fontId="2" fillId="8" borderId="17" xfId="0" applyFont="1" applyFill="1" applyBorder="1" applyAlignment="1">
      <alignment horizontal="right" wrapText="1"/>
    </xf>
    <xf numFmtId="0" fontId="13" fillId="0" borderId="4" xfId="0" applyFont="1" applyBorder="1" applyAlignment="1">
      <alignment horizontal="left" vertical="top" wrapText="1"/>
    </xf>
    <xf numFmtId="0" fontId="5" fillId="2" borderId="20" xfId="0" applyFont="1" applyFill="1" applyBorder="1"/>
    <xf numFmtId="0" fontId="2" fillId="3" borderId="2" xfId="0" applyFont="1" applyFill="1" applyBorder="1"/>
    <xf numFmtId="0" fontId="10" fillId="0" borderId="1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1E9F0-E1C2-4C5D-B454-C4180512CF55}">
  <sheetPr>
    <pageSetUpPr fitToPage="1"/>
  </sheetPr>
  <dimension ref="A1:H144"/>
  <sheetViews>
    <sheetView workbookViewId="0">
      <selection activeCell="F11" sqref="F11"/>
    </sheetView>
  </sheetViews>
  <sheetFormatPr defaultColWidth="34.140625" defaultRowHeight="15" x14ac:dyDescent="0.25"/>
  <cols>
    <col min="1" max="1" width="65.42578125" style="12" customWidth="1"/>
    <col min="2" max="2" width="17" style="12" customWidth="1"/>
    <col min="3" max="3" width="23.140625" style="12" customWidth="1"/>
    <col min="4" max="4" width="22.42578125" style="12" customWidth="1"/>
    <col min="5" max="5" width="22.140625" style="47" customWidth="1"/>
    <col min="6" max="6" width="20.140625" style="11" customWidth="1"/>
    <col min="7" max="7" width="2" style="42" customWidth="1"/>
    <col min="8" max="8" width="43.140625" style="12" customWidth="1"/>
  </cols>
  <sheetData>
    <row r="1" spans="1:8" ht="30" customHeight="1" x14ac:dyDescent="0.25">
      <c r="A1" s="65" t="s">
        <v>0</v>
      </c>
      <c r="B1" s="66"/>
      <c r="C1" s="66"/>
      <c r="D1" s="66"/>
      <c r="E1" s="66"/>
      <c r="F1" s="66"/>
      <c r="G1" s="66"/>
      <c r="H1" s="67"/>
    </row>
    <row r="2" spans="1:8" ht="54" x14ac:dyDescent="0.25">
      <c r="A2" s="8"/>
      <c r="B2" s="8" t="s">
        <v>1</v>
      </c>
      <c r="C2" s="9" t="s">
        <v>2</v>
      </c>
      <c r="D2" s="10" t="s">
        <v>3</v>
      </c>
      <c r="E2" s="10" t="s">
        <v>4</v>
      </c>
      <c r="F2" s="8" t="s">
        <v>5</v>
      </c>
      <c r="G2" s="35"/>
      <c r="H2" s="8" t="s">
        <v>6</v>
      </c>
    </row>
    <row r="3" spans="1:8" ht="15.75" customHeight="1" x14ac:dyDescent="0.25">
      <c r="A3" s="13" t="s">
        <v>7</v>
      </c>
      <c r="B3" s="2">
        <v>7000</v>
      </c>
      <c r="C3" s="1"/>
      <c r="D3" s="14">
        <v>17000</v>
      </c>
      <c r="E3" s="43"/>
      <c r="F3" s="48">
        <f>SUM(B3:E3)</f>
        <v>24000</v>
      </c>
      <c r="G3" s="36"/>
      <c r="H3" s="62" t="s">
        <v>8</v>
      </c>
    </row>
    <row r="4" spans="1:8" ht="15.75" x14ac:dyDescent="0.25">
      <c r="A4" s="15" t="s">
        <v>9</v>
      </c>
      <c r="B4" s="2">
        <v>7000</v>
      </c>
      <c r="C4" s="1"/>
      <c r="D4" s="14">
        <v>16713.080000000002</v>
      </c>
      <c r="E4" s="52">
        <v>3437.62</v>
      </c>
      <c r="F4" s="49">
        <f>SUM(B4:E4)</f>
        <v>27150.7</v>
      </c>
      <c r="G4" s="37"/>
      <c r="H4" s="63"/>
    </row>
    <row r="5" spans="1:8" ht="15.75" x14ac:dyDescent="0.25">
      <c r="A5" s="15" t="s">
        <v>10</v>
      </c>
      <c r="B5" s="2">
        <v>7000</v>
      </c>
      <c r="C5" s="1"/>
      <c r="D5" s="14">
        <v>16426.16</v>
      </c>
      <c r="E5" s="22">
        <v>6875.23</v>
      </c>
      <c r="F5" s="49">
        <f>SUM(B5:E5)</f>
        <v>30301.39</v>
      </c>
      <c r="G5" s="37"/>
      <c r="H5" s="63"/>
    </row>
    <row r="6" spans="1:8" ht="15.75" x14ac:dyDescent="0.25">
      <c r="A6" s="15"/>
      <c r="B6" s="1"/>
      <c r="C6" s="1"/>
      <c r="D6" s="17"/>
      <c r="E6" s="26"/>
      <c r="F6" s="50"/>
      <c r="G6" s="37"/>
      <c r="H6" s="63"/>
    </row>
    <row r="7" spans="1:8" ht="15.75" x14ac:dyDescent="0.25">
      <c r="A7" s="18" t="s">
        <v>11</v>
      </c>
      <c r="B7" s="2">
        <v>3500</v>
      </c>
      <c r="C7" s="2">
        <v>30000</v>
      </c>
      <c r="D7" s="14">
        <v>5000</v>
      </c>
      <c r="E7" s="43"/>
      <c r="F7" s="48">
        <f>SUM(B7:E7)+5000</f>
        <v>43500</v>
      </c>
      <c r="G7" s="38"/>
      <c r="H7" s="63"/>
    </row>
    <row r="8" spans="1:8" ht="15.75" x14ac:dyDescent="0.25">
      <c r="A8" s="15" t="s">
        <v>12</v>
      </c>
      <c r="B8" s="2">
        <v>3500</v>
      </c>
      <c r="C8" s="2">
        <v>30000</v>
      </c>
      <c r="D8" s="14">
        <v>5000</v>
      </c>
      <c r="E8" s="52">
        <v>3437.62</v>
      </c>
      <c r="F8" s="49">
        <f>SUM(B8:E8)+5000</f>
        <v>46937.62</v>
      </c>
      <c r="G8" s="37"/>
      <c r="H8" s="63"/>
    </row>
    <row r="9" spans="1:8" ht="15.75" x14ac:dyDescent="0.25">
      <c r="A9" s="15" t="s">
        <v>10</v>
      </c>
      <c r="B9" s="2">
        <v>3500</v>
      </c>
      <c r="C9" s="2">
        <v>30000</v>
      </c>
      <c r="D9" s="14">
        <v>5000</v>
      </c>
      <c r="E9" s="22">
        <v>6875.23</v>
      </c>
      <c r="F9" s="49">
        <f>SUM(B9:E9)+5000</f>
        <v>50375.229999999996</v>
      </c>
      <c r="G9" s="37"/>
      <c r="H9" s="63"/>
    </row>
    <row r="10" spans="1:8" ht="18" customHeight="1" x14ac:dyDescent="0.25">
      <c r="A10" s="68" t="s">
        <v>13</v>
      </c>
      <c r="B10" s="69"/>
      <c r="C10" s="69"/>
      <c r="D10" s="69"/>
      <c r="E10" s="69"/>
      <c r="F10" s="70"/>
      <c r="G10" s="37"/>
      <c r="H10" s="63"/>
    </row>
    <row r="11" spans="1:8" ht="15.75" x14ac:dyDescent="0.25">
      <c r="A11" s="15"/>
      <c r="B11" s="1"/>
      <c r="C11" s="1"/>
      <c r="D11" s="17"/>
      <c r="E11" s="26"/>
      <c r="F11" s="50"/>
      <c r="G11" s="37"/>
      <c r="H11" s="63"/>
    </row>
    <row r="12" spans="1:8" ht="15.75" x14ac:dyDescent="0.25">
      <c r="A12" s="18" t="s">
        <v>14</v>
      </c>
      <c r="B12" s="2">
        <v>7000</v>
      </c>
      <c r="C12" s="2">
        <v>15000</v>
      </c>
      <c r="D12" s="14">
        <v>8000</v>
      </c>
      <c r="E12" s="44"/>
      <c r="F12" s="48">
        <f>SUM(B12,C12,D12)</f>
        <v>30000</v>
      </c>
      <c r="G12" s="38"/>
      <c r="H12" s="63"/>
    </row>
    <row r="13" spans="1:8" ht="15.75" x14ac:dyDescent="0.25">
      <c r="A13" s="15" t="s">
        <v>15</v>
      </c>
      <c r="B13" s="2">
        <v>7000</v>
      </c>
      <c r="C13" s="2">
        <v>15000</v>
      </c>
      <c r="D13" s="14">
        <v>8000</v>
      </c>
      <c r="E13" s="52">
        <v>3437.62</v>
      </c>
      <c r="F13" s="49">
        <f>SUM(B13,C13,D13,E13)</f>
        <v>33437.620000000003</v>
      </c>
      <c r="G13" s="37"/>
      <c r="H13" s="63"/>
    </row>
    <row r="14" spans="1:8" ht="15.75" x14ac:dyDescent="0.25">
      <c r="A14" s="15" t="s">
        <v>16</v>
      </c>
      <c r="B14" s="2">
        <v>7000</v>
      </c>
      <c r="C14" s="2">
        <v>15000</v>
      </c>
      <c r="D14" s="14">
        <v>8000</v>
      </c>
      <c r="E14" s="22">
        <v>6875.23</v>
      </c>
      <c r="F14" s="49">
        <f>SUM(B14,C14,D14,E14)</f>
        <v>36875.229999999996</v>
      </c>
      <c r="G14" s="37"/>
      <c r="H14" s="63"/>
    </row>
    <row r="15" spans="1:8" ht="15.75" x14ac:dyDescent="0.25">
      <c r="A15" s="15"/>
      <c r="B15" s="1"/>
      <c r="C15" s="1"/>
      <c r="D15" s="17"/>
      <c r="E15" s="26"/>
      <c r="F15" s="50"/>
      <c r="G15" s="37"/>
      <c r="H15" s="63"/>
    </row>
    <row r="16" spans="1:8" ht="15.75" x14ac:dyDescent="0.25">
      <c r="A16" s="3" t="s">
        <v>17</v>
      </c>
      <c r="B16" s="2">
        <v>7000</v>
      </c>
      <c r="C16" s="2">
        <v>21000</v>
      </c>
      <c r="D16" s="14">
        <v>5000</v>
      </c>
      <c r="E16" s="43"/>
      <c r="F16" s="48">
        <f>SUM(B16,C16,D16)</f>
        <v>33000</v>
      </c>
      <c r="G16" s="38"/>
      <c r="H16" s="63"/>
    </row>
    <row r="17" spans="1:8" ht="15.75" x14ac:dyDescent="0.25">
      <c r="A17" s="15" t="s">
        <v>18</v>
      </c>
      <c r="B17" s="2">
        <v>7000</v>
      </c>
      <c r="C17" s="2">
        <v>21000</v>
      </c>
      <c r="D17" s="14">
        <v>5000</v>
      </c>
      <c r="E17" s="52">
        <v>3437.62</v>
      </c>
      <c r="F17" s="49">
        <f>SUM(B17,C17,D17,E17)</f>
        <v>36437.620000000003</v>
      </c>
      <c r="G17" s="37"/>
      <c r="H17" s="63"/>
    </row>
    <row r="18" spans="1:8" ht="15.75" x14ac:dyDescent="0.25">
      <c r="A18" s="15" t="s">
        <v>10</v>
      </c>
      <c r="B18" s="2">
        <v>7000</v>
      </c>
      <c r="C18" s="2">
        <v>21000</v>
      </c>
      <c r="D18" s="14">
        <v>5000</v>
      </c>
      <c r="E18" s="22">
        <v>6875.23</v>
      </c>
      <c r="F18" s="49">
        <f>SUM(B18,C18,D18,E18)</f>
        <v>39875.229999999996</v>
      </c>
      <c r="G18" s="37"/>
      <c r="H18" s="63"/>
    </row>
    <row r="19" spans="1:8" ht="15.75" x14ac:dyDescent="0.25">
      <c r="A19" s="15"/>
      <c r="B19" s="4"/>
      <c r="C19" s="1"/>
      <c r="D19" s="17"/>
      <c r="E19" s="26"/>
      <c r="F19" s="50"/>
      <c r="G19" s="37"/>
      <c r="H19" s="63"/>
    </row>
    <row r="20" spans="1:8" ht="15.75" x14ac:dyDescent="0.25">
      <c r="A20" s="19" t="s">
        <v>19</v>
      </c>
      <c r="B20" s="2">
        <v>3500</v>
      </c>
      <c r="C20" s="2">
        <v>35000</v>
      </c>
      <c r="D20" s="14">
        <v>5000</v>
      </c>
      <c r="E20" s="43"/>
      <c r="F20" s="48">
        <f>SUM(B20:E20)</f>
        <v>43500</v>
      </c>
      <c r="G20" s="38"/>
      <c r="H20" s="63"/>
    </row>
    <row r="21" spans="1:8" ht="15.75" x14ac:dyDescent="0.25">
      <c r="A21" s="15" t="s">
        <v>20</v>
      </c>
      <c r="B21" s="2">
        <v>3500</v>
      </c>
      <c r="C21" s="2">
        <v>35000</v>
      </c>
      <c r="D21" s="14">
        <v>5000</v>
      </c>
      <c r="E21" s="52">
        <v>3437.62</v>
      </c>
      <c r="F21" s="49">
        <f>SUM(B21:E21)</f>
        <v>46937.62</v>
      </c>
      <c r="G21" s="37"/>
      <c r="H21" s="63"/>
    </row>
    <row r="22" spans="1:8" ht="15.75" x14ac:dyDescent="0.25">
      <c r="A22" s="15" t="s">
        <v>10</v>
      </c>
      <c r="B22" s="2">
        <v>3500</v>
      </c>
      <c r="C22" s="2">
        <v>35000</v>
      </c>
      <c r="D22" s="14">
        <v>5000</v>
      </c>
      <c r="E22" s="22">
        <v>6875.23</v>
      </c>
      <c r="F22" s="49">
        <f>SUM(B22:E22)</f>
        <v>50375.229999999996</v>
      </c>
      <c r="G22" s="37"/>
      <c r="H22" s="63"/>
    </row>
    <row r="23" spans="1:8" ht="15.75" x14ac:dyDescent="0.25">
      <c r="A23" s="15"/>
      <c r="B23" s="1"/>
      <c r="C23" s="1"/>
      <c r="D23" s="17"/>
      <c r="E23" s="26"/>
      <c r="F23" s="50"/>
      <c r="G23" s="37"/>
      <c r="H23" s="63"/>
    </row>
    <row r="24" spans="1:8" ht="15.75" x14ac:dyDescent="0.25">
      <c r="A24" s="18" t="s">
        <v>21</v>
      </c>
      <c r="B24" s="2">
        <v>7000</v>
      </c>
      <c r="C24" s="2">
        <v>17500</v>
      </c>
      <c r="D24" s="21">
        <v>6750</v>
      </c>
      <c r="E24" s="45"/>
      <c r="F24" s="48">
        <f>SUM(B24:E24)</f>
        <v>31250</v>
      </c>
      <c r="G24" s="38"/>
      <c r="H24" s="63"/>
    </row>
    <row r="25" spans="1:8" ht="15.75" x14ac:dyDescent="0.25">
      <c r="A25" s="15" t="s">
        <v>22</v>
      </c>
      <c r="B25" s="2">
        <v>7000</v>
      </c>
      <c r="C25" s="2">
        <v>17500</v>
      </c>
      <c r="D25" s="21">
        <v>6750</v>
      </c>
      <c r="E25" s="52">
        <v>3437.62</v>
      </c>
      <c r="F25" s="49">
        <f>SUM(B25:E25)</f>
        <v>34687.620000000003</v>
      </c>
      <c r="G25" s="37"/>
      <c r="H25" s="63"/>
    </row>
    <row r="26" spans="1:8" ht="15.75" x14ac:dyDescent="0.25">
      <c r="A26" s="15" t="s">
        <v>23</v>
      </c>
      <c r="B26" s="2">
        <v>7000</v>
      </c>
      <c r="C26" s="2">
        <v>17500</v>
      </c>
      <c r="D26" s="21">
        <v>6750</v>
      </c>
      <c r="E26" s="22">
        <v>6875.23</v>
      </c>
      <c r="F26" s="49">
        <f>SUM(B26:E26)</f>
        <v>38125.229999999996</v>
      </c>
      <c r="G26" s="37"/>
      <c r="H26" s="63"/>
    </row>
    <row r="27" spans="1:8" ht="15.75" x14ac:dyDescent="0.25">
      <c r="A27" s="15"/>
      <c r="B27" s="5"/>
      <c r="C27" s="1"/>
      <c r="D27" s="17"/>
      <c r="E27" s="26"/>
      <c r="F27" s="50"/>
      <c r="G27" s="37"/>
      <c r="H27" s="63"/>
    </row>
    <row r="28" spans="1:8" ht="15.75" x14ac:dyDescent="0.25">
      <c r="A28" s="18" t="s">
        <v>24</v>
      </c>
      <c r="B28" s="22">
        <v>4500</v>
      </c>
      <c r="C28" s="23"/>
      <c r="D28" s="24">
        <v>20000</v>
      </c>
      <c r="E28" s="43"/>
      <c r="F28" s="48">
        <f>SUM(B28+D28)</f>
        <v>24500</v>
      </c>
      <c r="G28" s="38"/>
      <c r="H28" s="63"/>
    </row>
    <row r="29" spans="1:8" ht="15.75" x14ac:dyDescent="0.25">
      <c r="A29" s="15" t="s">
        <v>25</v>
      </c>
      <c r="B29" s="22">
        <v>4500</v>
      </c>
      <c r="C29" s="23"/>
      <c r="D29" s="24">
        <v>20000</v>
      </c>
      <c r="E29" s="52">
        <v>3437.62</v>
      </c>
      <c r="F29" s="49">
        <f>SUM(B29,D29,E29)</f>
        <v>27937.62</v>
      </c>
      <c r="G29" s="37"/>
      <c r="H29" s="63"/>
    </row>
    <row r="30" spans="1:8" ht="15.75" x14ac:dyDescent="0.25">
      <c r="A30" s="15" t="s">
        <v>26</v>
      </c>
      <c r="B30" s="22">
        <v>4500</v>
      </c>
      <c r="C30" s="23"/>
      <c r="D30" s="24">
        <v>20000</v>
      </c>
      <c r="E30" s="22">
        <v>6875.23</v>
      </c>
      <c r="F30" s="49">
        <f>SUM(B30:E30)</f>
        <v>31375.23</v>
      </c>
      <c r="G30" s="37"/>
      <c r="H30" s="63"/>
    </row>
    <row r="31" spans="1:8" ht="15.75" x14ac:dyDescent="0.25">
      <c r="A31" s="15"/>
      <c r="B31" s="25"/>
      <c r="C31" s="23"/>
      <c r="D31" s="26"/>
      <c r="E31" s="26"/>
      <c r="F31" s="50"/>
      <c r="G31" s="37"/>
      <c r="H31" s="63"/>
    </row>
    <row r="32" spans="1:8" ht="30.75" x14ac:dyDescent="0.25">
      <c r="A32" s="18" t="s">
        <v>27</v>
      </c>
      <c r="B32" s="22">
        <v>3000</v>
      </c>
      <c r="C32" s="23"/>
      <c r="D32" s="33" t="s">
        <v>28</v>
      </c>
      <c r="E32" s="45"/>
      <c r="F32" s="48" t="s">
        <v>29</v>
      </c>
      <c r="G32" s="38"/>
      <c r="H32" s="63"/>
    </row>
    <row r="33" spans="1:8" ht="30.75" x14ac:dyDescent="0.25">
      <c r="A33" s="15" t="s">
        <v>30</v>
      </c>
      <c r="B33" s="22">
        <v>3000</v>
      </c>
      <c r="C33" s="23"/>
      <c r="D33" s="33" t="s">
        <v>28</v>
      </c>
      <c r="E33" s="22">
        <v>3437.62</v>
      </c>
      <c r="F33" s="48" t="s">
        <v>31</v>
      </c>
      <c r="G33" s="38"/>
      <c r="H33" s="63"/>
    </row>
    <row r="34" spans="1:8" ht="30.75" x14ac:dyDescent="0.25">
      <c r="A34" s="15" t="s">
        <v>32</v>
      </c>
      <c r="B34" s="22">
        <v>3000</v>
      </c>
      <c r="C34" s="23"/>
      <c r="D34" s="33" t="s">
        <v>28</v>
      </c>
      <c r="E34" s="22">
        <v>6875.23</v>
      </c>
      <c r="F34" s="48" t="s">
        <v>33</v>
      </c>
      <c r="G34" s="38"/>
      <c r="H34" s="63"/>
    </row>
    <row r="35" spans="1:8" ht="15.75" x14ac:dyDescent="0.25">
      <c r="A35" s="15"/>
      <c r="B35" s="25"/>
      <c r="C35" s="23"/>
      <c r="D35" s="26"/>
      <c r="E35" s="26"/>
      <c r="F35" s="51"/>
      <c r="G35" s="39"/>
      <c r="H35" s="63"/>
    </row>
    <row r="36" spans="1:8" ht="15.75" x14ac:dyDescent="0.25">
      <c r="A36" s="18" t="s">
        <v>34</v>
      </c>
      <c r="B36" s="27">
        <v>10800</v>
      </c>
      <c r="C36" s="23"/>
      <c r="D36" s="24">
        <v>18000</v>
      </c>
      <c r="E36" s="45"/>
      <c r="F36" s="48">
        <f>SUM(B36,D36)</f>
        <v>28800</v>
      </c>
      <c r="G36" s="38"/>
      <c r="H36" s="63"/>
    </row>
    <row r="37" spans="1:8" ht="15.75" x14ac:dyDescent="0.25">
      <c r="A37" s="6"/>
      <c r="B37" s="25"/>
      <c r="C37" s="23"/>
      <c r="D37" s="26"/>
      <c r="E37" s="26"/>
      <c r="F37" s="50"/>
      <c r="G37" s="37"/>
      <c r="H37" s="63"/>
    </row>
    <row r="38" spans="1:8" ht="15.75" x14ac:dyDescent="0.25">
      <c r="A38" s="18" t="s">
        <v>35</v>
      </c>
      <c r="B38" s="22">
        <v>3000</v>
      </c>
      <c r="C38" s="28">
        <v>17500</v>
      </c>
      <c r="D38" s="24">
        <v>6750</v>
      </c>
      <c r="E38" s="43"/>
      <c r="F38" s="48">
        <f>SUM(B38,C38,D38)</f>
        <v>27250</v>
      </c>
      <c r="G38" s="38"/>
      <c r="H38" s="63"/>
    </row>
    <row r="39" spans="1:8" ht="15.75" x14ac:dyDescent="0.25">
      <c r="A39" s="7"/>
      <c r="B39" s="25"/>
      <c r="C39" s="23"/>
      <c r="D39" s="26"/>
      <c r="E39" s="26"/>
      <c r="F39" s="20"/>
      <c r="G39" s="40"/>
      <c r="H39" s="63"/>
    </row>
    <row r="40" spans="1:8" ht="15.75" x14ac:dyDescent="0.25">
      <c r="A40" s="18" t="s">
        <v>36</v>
      </c>
      <c r="B40" s="22">
        <v>3000</v>
      </c>
      <c r="C40" s="28">
        <v>15000</v>
      </c>
      <c r="D40" s="24">
        <v>8000</v>
      </c>
      <c r="E40" s="43"/>
      <c r="F40" s="48">
        <f>SUM(B38,C40,D40)</f>
        <v>26000</v>
      </c>
      <c r="G40" s="38"/>
      <c r="H40" s="63"/>
    </row>
    <row r="41" spans="1:8" ht="15.75" x14ac:dyDescent="0.25">
      <c r="A41" s="29"/>
      <c r="B41" s="30"/>
      <c r="C41" s="31"/>
      <c r="D41" s="32"/>
      <c r="E41" s="46"/>
      <c r="F41" s="20"/>
      <c r="G41" s="40"/>
      <c r="H41" s="63"/>
    </row>
    <row r="42" spans="1:8" ht="15.75" x14ac:dyDescent="0.25">
      <c r="A42" s="34" t="s">
        <v>37</v>
      </c>
      <c r="B42" s="16">
        <v>3000</v>
      </c>
      <c r="C42" s="16">
        <v>10000</v>
      </c>
      <c r="D42" s="16">
        <v>12000</v>
      </c>
      <c r="E42" s="43"/>
      <c r="F42" s="48">
        <f>SUM(B42:D42)</f>
        <v>25000</v>
      </c>
      <c r="G42" s="41"/>
      <c r="H42" s="64"/>
    </row>
    <row r="43" spans="1:8" ht="15.75" x14ac:dyDescent="0.25">
      <c r="A43" s="54" t="s">
        <v>37</v>
      </c>
      <c r="B43" s="55">
        <v>3000</v>
      </c>
      <c r="C43" s="55">
        <v>14000</v>
      </c>
      <c r="D43" s="55">
        <v>10000</v>
      </c>
      <c r="E43" s="56"/>
      <c r="F43" s="57">
        <f>SUM(B43:D43)</f>
        <v>27000</v>
      </c>
      <c r="G43" s="58"/>
      <c r="H43" s="59"/>
    </row>
    <row r="44" spans="1:8" x14ac:dyDescent="0.25">
      <c r="E44" s="12"/>
      <c r="F44" s="12"/>
      <c r="G44"/>
      <c r="H44"/>
    </row>
    <row r="45" spans="1:8" x14ac:dyDescent="0.25">
      <c r="E45" s="12"/>
      <c r="F45" s="12"/>
      <c r="G45"/>
      <c r="H45"/>
    </row>
    <row r="46" spans="1:8" x14ac:dyDescent="0.25">
      <c r="E46" s="12"/>
      <c r="F46" s="12"/>
      <c r="G46"/>
      <c r="H46"/>
    </row>
    <row r="47" spans="1:8" x14ac:dyDescent="0.25">
      <c r="E47" s="12"/>
      <c r="F47" s="12"/>
      <c r="G47"/>
      <c r="H47"/>
    </row>
    <row r="48" spans="1:8" x14ac:dyDescent="0.25">
      <c r="E48" s="12"/>
      <c r="F48" s="12"/>
      <c r="G48"/>
      <c r="H48"/>
    </row>
    <row r="49" spans="5:8" x14ac:dyDescent="0.25">
      <c r="E49" s="12"/>
      <c r="F49" s="12"/>
      <c r="G49"/>
      <c r="H49"/>
    </row>
    <row r="50" spans="5:8" x14ac:dyDescent="0.25">
      <c r="E50" s="12"/>
      <c r="F50" s="12"/>
      <c r="G50"/>
      <c r="H50"/>
    </row>
    <row r="51" spans="5:8" x14ac:dyDescent="0.25">
      <c r="E51" s="12"/>
      <c r="F51" s="12"/>
      <c r="G51"/>
      <c r="H51"/>
    </row>
    <row r="52" spans="5:8" x14ac:dyDescent="0.25">
      <c r="E52" s="12"/>
      <c r="F52" s="12"/>
      <c r="G52"/>
      <c r="H52"/>
    </row>
    <row r="53" spans="5:8" x14ac:dyDescent="0.25">
      <c r="E53" s="12"/>
      <c r="F53" s="12"/>
      <c r="G53"/>
      <c r="H53"/>
    </row>
    <row r="54" spans="5:8" x14ac:dyDescent="0.25">
      <c r="E54" s="12"/>
      <c r="F54" s="12"/>
      <c r="G54"/>
      <c r="H54"/>
    </row>
    <row r="55" spans="5:8" x14ac:dyDescent="0.25">
      <c r="E55" s="12"/>
      <c r="F55" s="12"/>
      <c r="G55"/>
      <c r="H55"/>
    </row>
    <row r="56" spans="5:8" x14ac:dyDescent="0.25">
      <c r="E56" s="12"/>
      <c r="F56" s="12"/>
      <c r="G56"/>
      <c r="H56"/>
    </row>
    <row r="57" spans="5:8" x14ac:dyDescent="0.25">
      <c r="E57" s="12"/>
      <c r="F57" s="12"/>
      <c r="G57"/>
      <c r="H57"/>
    </row>
    <row r="58" spans="5:8" x14ac:dyDescent="0.25">
      <c r="E58" s="12"/>
      <c r="F58" s="12"/>
      <c r="G58"/>
      <c r="H58"/>
    </row>
    <row r="59" spans="5:8" x14ac:dyDescent="0.25">
      <c r="E59" s="12"/>
      <c r="F59" s="12"/>
      <c r="G59"/>
      <c r="H59"/>
    </row>
    <row r="60" spans="5:8" x14ac:dyDescent="0.25">
      <c r="E60" s="12"/>
      <c r="F60" s="12"/>
      <c r="G60"/>
      <c r="H60"/>
    </row>
    <row r="61" spans="5:8" x14ac:dyDescent="0.25">
      <c r="E61" s="12"/>
      <c r="F61" s="12"/>
      <c r="G61"/>
      <c r="H61"/>
    </row>
    <row r="62" spans="5:8" x14ac:dyDescent="0.25">
      <c r="E62" s="12"/>
      <c r="F62" s="12"/>
      <c r="G62"/>
      <c r="H62"/>
    </row>
    <row r="63" spans="5:8" x14ac:dyDescent="0.25">
      <c r="E63" s="12"/>
      <c r="F63" s="12"/>
      <c r="G63"/>
      <c r="H63"/>
    </row>
    <row r="64" spans="5:8" x14ac:dyDescent="0.25">
      <c r="E64" s="12"/>
      <c r="F64" s="12"/>
      <c r="G64"/>
      <c r="H64"/>
    </row>
    <row r="65" spans="5:8" x14ac:dyDescent="0.25">
      <c r="E65" s="12"/>
      <c r="F65" s="12"/>
      <c r="G65"/>
      <c r="H65"/>
    </row>
    <row r="66" spans="5:8" x14ac:dyDescent="0.25">
      <c r="E66" s="12"/>
      <c r="F66" s="12"/>
      <c r="G66"/>
      <c r="H66"/>
    </row>
    <row r="67" spans="5:8" x14ac:dyDescent="0.25">
      <c r="E67" s="12"/>
      <c r="F67" s="12"/>
      <c r="G67"/>
      <c r="H67"/>
    </row>
    <row r="68" spans="5:8" x14ac:dyDescent="0.25">
      <c r="E68" s="12"/>
      <c r="F68" s="12"/>
      <c r="G68"/>
      <c r="H68"/>
    </row>
    <row r="69" spans="5:8" x14ac:dyDescent="0.25">
      <c r="E69" s="12"/>
      <c r="F69" s="12"/>
      <c r="G69"/>
      <c r="H69"/>
    </row>
    <row r="70" spans="5:8" x14ac:dyDescent="0.25">
      <c r="E70" s="12"/>
      <c r="F70" s="12"/>
      <c r="G70"/>
      <c r="H70"/>
    </row>
    <row r="71" spans="5:8" x14ac:dyDescent="0.25">
      <c r="E71" s="12"/>
      <c r="F71" s="12"/>
      <c r="G71"/>
      <c r="H71"/>
    </row>
    <row r="72" spans="5:8" x14ac:dyDescent="0.25">
      <c r="E72" s="12"/>
      <c r="F72" s="12"/>
      <c r="G72"/>
      <c r="H72"/>
    </row>
    <row r="73" spans="5:8" x14ac:dyDescent="0.25">
      <c r="E73" s="12"/>
      <c r="F73" s="12"/>
      <c r="G73"/>
      <c r="H73"/>
    </row>
    <row r="74" spans="5:8" x14ac:dyDescent="0.25">
      <c r="E74" s="12"/>
      <c r="F74" s="12"/>
      <c r="G74"/>
      <c r="H74"/>
    </row>
    <row r="75" spans="5:8" x14ac:dyDescent="0.25">
      <c r="E75" s="12"/>
      <c r="F75" s="12"/>
      <c r="G75"/>
      <c r="H75"/>
    </row>
    <row r="76" spans="5:8" x14ac:dyDescent="0.25">
      <c r="E76" s="12"/>
      <c r="F76" s="12"/>
      <c r="G76"/>
      <c r="H76"/>
    </row>
    <row r="77" spans="5:8" x14ac:dyDescent="0.25">
      <c r="E77" s="12"/>
      <c r="F77" s="12"/>
      <c r="G77"/>
      <c r="H77"/>
    </row>
    <row r="78" spans="5:8" x14ac:dyDescent="0.25">
      <c r="E78" s="12"/>
      <c r="F78" s="12"/>
      <c r="G78"/>
      <c r="H78"/>
    </row>
    <row r="79" spans="5:8" x14ac:dyDescent="0.25">
      <c r="E79" s="12"/>
      <c r="F79" s="12"/>
      <c r="G79"/>
      <c r="H79"/>
    </row>
    <row r="80" spans="5:8" x14ac:dyDescent="0.25">
      <c r="E80" s="12"/>
      <c r="F80" s="12"/>
      <c r="G80"/>
      <c r="H80"/>
    </row>
    <row r="81" spans="5:8" x14ac:dyDescent="0.25">
      <c r="E81" s="12"/>
      <c r="F81" s="12"/>
      <c r="G81"/>
      <c r="H81"/>
    </row>
    <row r="82" spans="5:8" x14ac:dyDescent="0.25">
      <c r="E82" s="12"/>
      <c r="F82" s="12"/>
      <c r="G82"/>
      <c r="H82"/>
    </row>
    <row r="83" spans="5:8" x14ac:dyDescent="0.25">
      <c r="E83" s="12"/>
      <c r="F83" s="12"/>
      <c r="G83"/>
      <c r="H83"/>
    </row>
    <row r="84" spans="5:8" x14ac:dyDescent="0.25">
      <c r="E84" s="42"/>
      <c r="F84" s="12"/>
      <c r="G84"/>
      <c r="H84"/>
    </row>
    <row r="85" spans="5:8" x14ac:dyDescent="0.25">
      <c r="E85" s="42"/>
      <c r="F85" s="12"/>
      <c r="G85"/>
      <c r="H85"/>
    </row>
    <row r="86" spans="5:8" x14ac:dyDescent="0.25">
      <c r="E86" s="42"/>
      <c r="F86" s="12"/>
      <c r="G86"/>
      <c r="H86"/>
    </row>
    <row r="87" spans="5:8" x14ac:dyDescent="0.25">
      <c r="E87" s="42"/>
      <c r="F87" s="12"/>
      <c r="G87"/>
      <c r="H87"/>
    </row>
    <row r="88" spans="5:8" x14ac:dyDescent="0.25">
      <c r="E88" s="42"/>
      <c r="F88" s="12"/>
      <c r="G88"/>
      <c r="H88"/>
    </row>
    <row r="89" spans="5:8" x14ac:dyDescent="0.25">
      <c r="E89" s="42"/>
      <c r="F89" s="12"/>
      <c r="G89"/>
      <c r="H89"/>
    </row>
    <row r="90" spans="5:8" x14ac:dyDescent="0.25">
      <c r="E90" s="42"/>
      <c r="F90" s="12"/>
      <c r="G90"/>
      <c r="H90"/>
    </row>
    <row r="91" spans="5:8" x14ac:dyDescent="0.25">
      <c r="E91" s="42"/>
      <c r="F91" s="12"/>
      <c r="G91"/>
      <c r="H91"/>
    </row>
    <row r="92" spans="5:8" x14ac:dyDescent="0.25">
      <c r="E92" s="42"/>
      <c r="F92" s="12"/>
      <c r="G92"/>
      <c r="H92"/>
    </row>
    <row r="93" spans="5:8" x14ac:dyDescent="0.25">
      <c r="E93" s="42"/>
      <c r="F93" s="12"/>
      <c r="G93"/>
      <c r="H93"/>
    </row>
    <row r="94" spans="5:8" x14ac:dyDescent="0.25">
      <c r="E94" s="42"/>
      <c r="F94" s="12"/>
      <c r="G94"/>
      <c r="H94"/>
    </row>
    <row r="95" spans="5:8" x14ac:dyDescent="0.25">
      <c r="E95" s="42"/>
      <c r="F95" s="12"/>
      <c r="G95"/>
      <c r="H95"/>
    </row>
    <row r="96" spans="5:8" x14ac:dyDescent="0.25">
      <c r="E96" s="42"/>
      <c r="F96" s="12"/>
      <c r="G96"/>
      <c r="H96"/>
    </row>
    <row r="97" spans="5:8" x14ac:dyDescent="0.25">
      <c r="E97" s="42"/>
      <c r="F97" s="12"/>
      <c r="G97"/>
      <c r="H97"/>
    </row>
    <row r="98" spans="5:8" x14ac:dyDescent="0.25">
      <c r="E98" s="42"/>
      <c r="F98" s="12"/>
      <c r="G98"/>
      <c r="H98"/>
    </row>
    <row r="99" spans="5:8" x14ac:dyDescent="0.25">
      <c r="E99" s="42"/>
      <c r="F99" s="12"/>
      <c r="G99"/>
      <c r="H99"/>
    </row>
    <row r="100" spans="5:8" x14ac:dyDescent="0.25">
      <c r="E100" s="42"/>
      <c r="F100" s="12"/>
      <c r="G100"/>
      <c r="H100"/>
    </row>
    <row r="101" spans="5:8" x14ac:dyDescent="0.25">
      <c r="E101" s="42"/>
      <c r="F101" s="12"/>
      <c r="G101"/>
      <c r="H101"/>
    </row>
    <row r="102" spans="5:8" x14ac:dyDescent="0.25">
      <c r="E102" s="42"/>
      <c r="F102" s="12"/>
      <c r="G102"/>
      <c r="H102"/>
    </row>
    <row r="103" spans="5:8" x14ac:dyDescent="0.25">
      <c r="E103" s="42"/>
      <c r="F103" s="12"/>
      <c r="G103"/>
      <c r="H103"/>
    </row>
    <row r="104" spans="5:8" x14ac:dyDescent="0.25">
      <c r="E104" s="42"/>
      <c r="F104" s="12"/>
      <c r="G104"/>
      <c r="H104"/>
    </row>
    <row r="105" spans="5:8" x14ac:dyDescent="0.25">
      <c r="E105" s="42"/>
      <c r="F105" s="12"/>
      <c r="G105"/>
      <c r="H105"/>
    </row>
    <row r="106" spans="5:8" x14ac:dyDescent="0.25">
      <c r="E106" s="42"/>
      <c r="F106" s="12"/>
      <c r="G106"/>
      <c r="H106"/>
    </row>
    <row r="107" spans="5:8" x14ac:dyDescent="0.25">
      <c r="E107" s="42"/>
      <c r="F107" s="12"/>
      <c r="G107"/>
      <c r="H107"/>
    </row>
    <row r="108" spans="5:8" x14ac:dyDescent="0.25">
      <c r="E108" s="42"/>
      <c r="F108" s="12"/>
      <c r="G108"/>
      <c r="H108"/>
    </row>
    <row r="109" spans="5:8" x14ac:dyDescent="0.25">
      <c r="E109" s="42"/>
      <c r="F109" s="12"/>
      <c r="G109"/>
      <c r="H109"/>
    </row>
    <row r="110" spans="5:8" x14ac:dyDescent="0.25">
      <c r="E110" s="42"/>
      <c r="F110" s="12"/>
      <c r="G110"/>
      <c r="H110"/>
    </row>
    <row r="111" spans="5:8" x14ac:dyDescent="0.25">
      <c r="E111" s="42"/>
      <c r="F111" s="12"/>
      <c r="G111"/>
      <c r="H111"/>
    </row>
    <row r="112" spans="5:8" x14ac:dyDescent="0.25">
      <c r="E112" s="42"/>
      <c r="F112" s="12"/>
      <c r="G112"/>
      <c r="H112"/>
    </row>
    <row r="113" spans="5:8" x14ac:dyDescent="0.25">
      <c r="E113" s="42"/>
      <c r="F113" s="12"/>
      <c r="G113"/>
      <c r="H113"/>
    </row>
    <row r="114" spans="5:8" x14ac:dyDescent="0.25">
      <c r="E114" s="42"/>
      <c r="F114" s="12"/>
      <c r="G114"/>
      <c r="H114"/>
    </row>
    <row r="115" spans="5:8" x14ac:dyDescent="0.25">
      <c r="E115" s="42"/>
      <c r="F115" s="12"/>
      <c r="G115"/>
      <c r="H115"/>
    </row>
    <row r="116" spans="5:8" x14ac:dyDescent="0.25">
      <c r="E116" s="42"/>
      <c r="F116" s="12"/>
      <c r="G116"/>
      <c r="H116"/>
    </row>
    <row r="117" spans="5:8" x14ac:dyDescent="0.25">
      <c r="E117" s="42"/>
      <c r="F117" s="12"/>
      <c r="G117"/>
      <c r="H117"/>
    </row>
    <row r="118" spans="5:8" x14ac:dyDescent="0.25">
      <c r="E118" s="42"/>
      <c r="F118" s="12"/>
      <c r="G118"/>
      <c r="H118"/>
    </row>
    <row r="119" spans="5:8" x14ac:dyDescent="0.25">
      <c r="E119" s="42"/>
      <c r="F119" s="12"/>
      <c r="G119"/>
      <c r="H119"/>
    </row>
    <row r="120" spans="5:8" x14ac:dyDescent="0.25">
      <c r="E120" s="42"/>
      <c r="F120" s="12"/>
      <c r="G120"/>
      <c r="H120"/>
    </row>
    <row r="121" spans="5:8" x14ac:dyDescent="0.25">
      <c r="E121" s="42"/>
      <c r="F121" s="12"/>
      <c r="G121"/>
      <c r="H121"/>
    </row>
    <row r="122" spans="5:8" x14ac:dyDescent="0.25">
      <c r="E122" s="42"/>
      <c r="F122" s="12"/>
      <c r="G122"/>
      <c r="H122"/>
    </row>
    <row r="123" spans="5:8" x14ac:dyDescent="0.25">
      <c r="E123" s="42"/>
      <c r="F123" s="12"/>
      <c r="G123"/>
      <c r="H123"/>
    </row>
    <row r="124" spans="5:8" x14ac:dyDescent="0.25">
      <c r="E124" s="42"/>
      <c r="F124" s="12"/>
      <c r="G124"/>
      <c r="H124"/>
    </row>
    <row r="125" spans="5:8" x14ac:dyDescent="0.25">
      <c r="E125" s="42"/>
      <c r="F125" s="12"/>
      <c r="G125"/>
      <c r="H125"/>
    </row>
    <row r="126" spans="5:8" x14ac:dyDescent="0.25">
      <c r="E126" s="42"/>
      <c r="F126" s="12"/>
      <c r="G126"/>
      <c r="H126"/>
    </row>
    <row r="127" spans="5:8" x14ac:dyDescent="0.25">
      <c r="E127" s="42"/>
      <c r="F127" s="12"/>
      <c r="G127"/>
      <c r="H127"/>
    </row>
    <row r="128" spans="5:8" x14ac:dyDescent="0.25">
      <c r="E128" s="42"/>
      <c r="F128" s="12"/>
      <c r="G128"/>
      <c r="H128"/>
    </row>
    <row r="129" spans="5:8" x14ac:dyDescent="0.25">
      <c r="E129" s="42"/>
      <c r="F129" s="12"/>
      <c r="G129"/>
      <c r="H129"/>
    </row>
    <row r="130" spans="5:8" x14ac:dyDescent="0.25">
      <c r="E130" s="42"/>
      <c r="F130" s="12"/>
      <c r="G130"/>
      <c r="H130"/>
    </row>
    <row r="131" spans="5:8" x14ac:dyDescent="0.25">
      <c r="E131" s="42"/>
      <c r="F131" s="12"/>
      <c r="G131"/>
      <c r="H131"/>
    </row>
    <row r="132" spans="5:8" x14ac:dyDescent="0.25">
      <c r="E132" s="42"/>
      <c r="F132" s="12"/>
      <c r="G132"/>
      <c r="H132"/>
    </row>
    <row r="133" spans="5:8" x14ac:dyDescent="0.25">
      <c r="E133" s="42"/>
      <c r="F133" s="12"/>
      <c r="G133"/>
      <c r="H133"/>
    </row>
    <row r="134" spans="5:8" x14ac:dyDescent="0.25">
      <c r="E134" s="42"/>
      <c r="F134" s="12"/>
      <c r="G134"/>
      <c r="H134"/>
    </row>
    <row r="135" spans="5:8" x14ac:dyDescent="0.25">
      <c r="E135" s="42"/>
      <c r="F135" s="12"/>
      <c r="G135"/>
      <c r="H135"/>
    </row>
    <row r="136" spans="5:8" x14ac:dyDescent="0.25">
      <c r="E136" s="42"/>
      <c r="F136" s="12"/>
      <c r="G136"/>
      <c r="H136"/>
    </row>
    <row r="137" spans="5:8" x14ac:dyDescent="0.25">
      <c r="E137" s="42"/>
      <c r="F137" s="12"/>
      <c r="G137"/>
      <c r="H137"/>
    </row>
    <row r="138" spans="5:8" x14ac:dyDescent="0.25">
      <c r="E138" s="42"/>
      <c r="F138" s="12"/>
      <c r="G138"/>
      <c r="H138"/>
    </row>
    <row r="139" spans="5:8" x14ac:dyDescent="0.25">
      <c r="E139" s="42"/>
      <c r="F139" s="12"/>
      <c r="G139"/>
      <c r="H139"/>
    </row>
    <row r="140" spans="5:8" x14ac:dyDescent="0.25">
      <c r="E140" s="42"/>
      <c r="F140" s="12"/>
      <c r="G140"/>
      <c r="H140"/>
    </row>
    <row r="141" spans="5:8" x14ac:dyDescent="0.25">
      <c r="E141" s="42"/>
      <c r="F141" s="12"/>
      <c r="G141"/>
      <c r="H141"/>
    </row>
    <row r="142" spans="5:8" x14ac:dyDescent="0.25">
      <c r="E142" s="42"/>
      <c r="F142" s="12"/>
      <c r="G142"/>
      <c r="H142"/>
    </row>
    <row r="143" spans="5:8" x14ac:dyDescent="0.25">
      <c r="E143" s="42"/>
      <c r="F143" s="12"/>
      <c r="G143"/>
      <c r="H143"/>
    </row>
    <row r="144" spans="5:8" x14ac:dyDescent="0.25">
      <c r="E144" s="42"/>
      <c r="F144" s="12"/>
      <c r="G144"/>
      <c r="H144"/>
    </row>
  </sheetData>
  <mergeCells count="3">
    <mergeCell ref="H3:H42"/>
    <mergeCell ref="A1:H1"/>
    <mergeCell ref="A10:F10"/>
  </mergeCells>
  <pageMargins left="0.25" right="0.25" top="0.75" bottom="0.75" header="0.3" footer="0.3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79E9-2DFE-724E-AED2-EC3D5859C760}">
  <sheetPr>
    <pageSetUpPr fitToPage="1"/>
  </sheetPr>
  <dimension ref="A1:H144"/>
  <sheetViews>
    <sheetView topLeftCell="A2" workbookViewId="0">
      <selection activeCell="H3" sqref="H3:H42"/>
    </sheetView>
  </sheetViews>
  <sheetFormatPr defaultColWidth="34.140625" defaultRowHeight="15" x14ac:dyDescent="0.25"/>
  <cols>
    <col min="1" max="1" width="65.42578125" style="12" customWidth="1"/>
    <col min="2" max="2" width="17" style="12" customWidth="1"/>
    <col min="3" max="3" width="23.140625" style="12" customWidth="1"/>
    <col min="4" max="4" width="22.42578125" style="12" customWidth="1"/>
    <col min="5" max="5" width="22.140625" style="47" customWidth="1"/>
    <col min="6" max="6" width="26.7109375" style="11" customWidth="1"/>
    <col min="7" max="7" width="2.42578125" style="42" customWidth="1"/>
    <col min="8" max="8" width="43.140625" style="12" customWidth="1"/>
  </cols>
  <sheetData>
    <row r="1" spans="1:8" ht="30" customHeight="1" x14ac:dyDescent="0.25">
      <c r="A1" s="65" t="s">
        <v>0</v>
      </c>
      <c r="B1" s="66"/>
      <c r="C1" s="66"/>
      <c r="D1" s="66"/>
      <c r="E1" s="66"/>
      <c r="F1" s="66"/>
      <c r="G1" s="66"/>
      <c r="H1" s="67"/>
    </row>
    <row r="2" spans="1:8" ht="54" x14ac:dyDescent="0.25">
      <c r="A2" s="8"/>
      <c r="B2" s="8" t="s">
        <v>1</v>
      </c>
      <c r="C2" s="9" t="s">
        <v>2</v>
      </c>
      <c r="D2" s="10" t="s">
        <v>3</v>
      </c>
      <c r="E2" s="10" t="s">
        <v>4</v>
      </c>
      <c r="F2" s="8" t="s">
        <v>5</v>
      </c>
      <c r="G2" s="35"/>
      <c r="H2" s="8" t="s">
        <v>6</v>
      </c>
    </row>
    <row r="3" spans="1:8" ht="15.75" customHeight="1" x14ac:dyDescent="0.25">
      <c r="A3" s="13" t="s">
        <v>7</v>
      </c>
      <c r="B3" s="2">
        <v>7000</v>
      </c>
      <c r="C3" s="1"/>
      <c r="D3" s="14">
        <v>19040</v>
      </c>
      <c r="E3" s="43"/>
      <c r="F3" s="48">
        <f>SUM(B3:E3)</f>
        <v>26040</v>
      </c>
      <c r="G3" s="36"/>
      <c r="H3" s="62" t="s">
        <v>38</v>
      </c>
    </row>
    <row r="4" spans="1:8" ht="15.75" x14ac:dyDescent="0.25">
      <c r="A4" s="15" t="s">
        <v>9</v>
      </c>
      <c r="B4" s="2">
        <v>7000</v>
      </c>
      <c r="C4" s="1"/>
      <c r="D4" s="14">
        <v>19040</v>
      </c>
      <c r="E4" s="52">
        <v>3437.62</v>
      </c>
      <c r="F4" s="49">
        <f>SUM(B4:E4)</f>
        <v>29477.62</v>
      </c>
      <c r="G4" s="37"/>
      <c r="H4" s="63"/>
    </row>
    <row r="5" spans="1:8" ht="15.75" x14ac:dyDescent="0.25">
      <c r="A5" s="15" t="s">
        <v>10</v>
      </c>
      <c r="B5" s="2">
        <v>7000</v>
      </c>
      <c r="C5" s="1"/>
      <c r="D5" s="14">
        <v>19040</v>
      </c>
      <c r="E5" s="22">
        <v>6875.23</v>
      </c>
      <c r="F5" s="49">
        <f>SUM(B5:E5)</f>
        <v>32915.229999999996</v>
      </c>
      <c r="G5" s="37"/>
      <c r="H5" s="63"/>
    </row>
    <row r="6" spans="1:8" ht="15.75" x14ac:dyDescent="0.25">
      <c r="A6" s="15"/>
      <c r="B6" s="1"/>
      <c r="C6" s="1"/>
      <c r="D6" s="17"/>
      <c r="E6" s="26"/>
      <c r="F6" s="50"/>
      <c r="G6" s="37"/>
      <c r="H6" s="63"/>
    </row>
    <row r="7" spans="1:8" ht="15.75" x14ac:dyDescent="0.25">
      <c r="A7" s="18" t="s">
        <v>11</v>
      </c>
      <c r="B7" s="2">
        <v>3500</v>
      </c>
      <c r="C7" s="2">
        <v>30000</v>
      </c>
      <c r="D7" s="14">
        <v>7040</v>
      </c>
      <c r="E7" s="43"/>
      <c r="F7" s="48">
        <f>SUM(B7:E7)+5000</f>
        <v>45540</v>
      </c>
      <c r="G7" s="38"/>
      <c r="H7" s="63"/>
    </row>
    <row r="8" spans="1:8" ht="15.75" x14ac:dyDescent="0.25">
      <c r="A8" s="15" t="s">
        <v>12</v>
      </c>
      <c r="B8" s="2">
        <v>3500</v>
      </c>
      <c r="C8" s="2">
        <v>30000</v>
      </c>
      <c r="D8" s="14">
        <v>7040</v>
      </c>
      <c r="E8" s="52">
        <v>3437.62</v>
      </c>
      <c r="F8" s="49">
        <f>SUM(B8:E8)+5000</f>
        <v>48977.62</v>
      </c>
      <c r="G8" s="37"/>
      <c r="H8" s="63"/>
    </row>
    <row r="9" spans="1:8" ht="15.75" x14ac:dyDescent="0.25">
      <c r="A9" s="15" t="s">
        <v>10</v>
      </c>
      <c r="B9" s="2">
        <v>3500</v>
      </c>
      <c r="C9" s="2">
        <v>30000</v>
      </c>
      <c r="D9" s="14">
        <v>7040</v>
      </c>
      <c r="E9" s="22">
        <v>6875.23</v>
      </c>
      <c r="F9" s="49">
        <f>SUM(B9:E9)+5000</f>
        <v>52415.229999999996</v>
      </c>
      <c r="G9" s="37"/>
      <c r="H9" s="63"/>
    </row>
    <row r="10" spans="1:8" ht="18" customHeight="1" x14ac:dyDescent="0.25">
      <c r="A10" s="68" t="s">
        <v>13</v>
      </c>
      <c r="B10" s="69"/>
      <c r="C10" s="69"/>
      <c r="D10" s="69"/>
      <c r="E10" s="69"/>
      <c r="F10" s="70"/>
      <c r="G10" s="37"/>
      <c r="H10" s="63"/>
    </row>
    <row r="11" spans="1:8" ht="15.75" x14ac:dyDescent="0.25">
      <c r="A11" s="15"/>
      <c r="B11" s="1"/>
      <c r="C11" s="1"/>
      <c r="D11" s="17"/>
      <c r="E11" s="26"/>
      <c r="F11" s="50"/>
      <c r="G11" s="37"/>
      <c r="H11" s="63"/>
    </row>
    <row r="12" spans="1:8" ht="15.75" x14ac:dyDescent="0.25">
      <c r="A12" s="18" t="s">
        <v>14</v>
      </c>
      <c r="B12" s="2">
        <v>7000</v>
      </c>
      <c r="C12" s="2">
        <v>15000</v>
      </c>
      <c r="D12" s="14">
        <v>10040</v>
      </c>
      <c r="E12" s="44"/>
      <c r="F12" s="48">
        <f>SUM(B12,C12,D12)</f>
        <v>32040</v>
      </c>
      <c r="G12" s="38"/>
      <c r="H12" s="63"/>
    </row>
    <row r="13" spans="1:8" ht="15.75" x14ac:dyDescent="0.25">
      <c r="A13" s="15" t="s">
        <v>15</v>
      </c>
      <c r="B13" s="2">
        <v>7000</v>
      </c>
      <c r="C13" s="2">
        <v>15000</v>
      </c>
      <c r="D13" s="14">
        <v>10040</v>
      </c>
      <c r="E13" s="52">
        <v>3437.62</v>
      </c>
      <c r="F13" s="49">
        <f>SUM(B13,C13,D13,E13)</f>
        <v>35477.620000000003</v>
      </c>
      <c r="G13" s="37"/>
      <c r="H13" s="63"/>
    </row>
    <row r="14" spans="1:8" ht="15.75" x14ac:dyDescent="0.25">
      <c r="A14" s="15" t="s">
        <v>16</v>
      </c>
      <c r="B14" s="2">
        <v>7000</v>
      </c>
      <c r="C14" s="2">
        <v>15000</v>
      </c>
      <c r="D14" s="14">
        <v>10040</v>
      </c>
      <c r="E14" s="22">
        <v>6875.23</v>
      </c>
      <c r="F14" s="49">
        <f>SUM(B14,C14,D14,E14)</f>
        <v>38915.229999999996</v>
      </c>
      <c r="G14" s="37"/>
      <c r="H14" s="63"/>
    </row>
    <row r="15" spans="1:8" ht="15.75" x14ac:dyDescent="0.25">
      <c r="A15" s="15"/>
      <c r="B15" s="1"/>
      <c r="C15" s="1"/>
      <c r="D15" s="17"/>
      <c r="E15" s="26"/>
      <c r="F15" s="50"/>
      <c r="G15" s="37"/>
      <c r="H15" s="63"/>
    </row>
    <row r="16" spans="1:8" ht="15.75" x14ac:dyDescent="0.25">
      <c r="A16" s="3" t="s">
        <v>17</v>
      </c>
      <c r="B16" s="2">
        <v>7000</v>
      </c>
      <c r="C16" s="2">
        <v>21000</v>
      </c>
      <c r="D16" s="14">
        <v>7040</v>
      </c>
      <c r="E16" s="43"/>
      <c r="F16" s="48">
        <f>SUM(B16,C16,D16)</f>
        <v>35040</v>
      </c>
      <c r="G16" s="38"/>
      <c r="H16" s="63"/>
    </row>
    <row r="17" spans="1:8" ht="15.75" x14ac:dyDescent="0.25">
      <c r="A17" s="15" t="s">
        <v>18</v>
      </c>
      <c r="B17" s="2">
        <v>7000</v>
      </c>
      <c r="C17" s="2">
        <v>21000</v>
      </c>
      <c r="D17" s="14">
        <v>7040</v>
      </c>
      <c r="E17" s="52">
        <v>3437.62</v>
      </c>
      <c r="F17" s="49">
        <f>SUM(B17,C17,D17,E17)</f>
        <v>38477.620000000003</v>
      </c>
      <c r="G17" s="37"/>
      <c r="H17" s="63"/>
    </row>
    <row r="18" spans="1:8" ht="15.75" x14ac:dyDescent="0.25">
      <c r="A18" s="15" t="s">
        <v>10</v>
      </c>
      <c r="B18" s="2">
        <v>7000</v>
      </c>
      <c r="C18" s="2">
        <v>21000</v>
      </c>
      <c r="D18" s="14">
        <v>7040</v>
      </c>
      <c r="E18" s="22">
        <v>6875.23</v>
      </c>
      <c r="F18" s="49">
        <f>SUM(B18,C18,D18,E18)</f>
        <v>41915.229999999996</v>
      </c>
      <c r="G18" s="37"/>
      <c r="H18" s="63"/>
    </row>
    <row r="19" spans="1:8" ht="15.75" x14ac:dyDescent="0.25">
      <c r="A19" s="15"/>
      <c r="B19" s="4"/>
      <c r="C19" s="1"/>
      <c r="D19" s="17"/>
      <c r="E19" s="26"/>
      <c r="F19" s="50"/>
      <c r="G19" s="37"/>
      <c r="H19" s="63"/>
    </row>
    <row r="20" spans="1:8" ht="15.75" x14ac:dyDescent="0.25">
      <c r="A20" s="19" t="s">
        <v>19</v>
      </c>
      <c r="B20" s="2">
        <v>3500</v>
      </c>
      <c r="C20" s="2">
        <v>35000</v>
      </c>
      <c r="D20" s="14">
        <v>7040</v>
      </c>
      <c r="E20" s="43"/>
      <c r="F20" s="48">
        <f>SUM(B20:E20)</f>
        <v>45540</v>
      </c>
      <c r="G20" s="38"/>
      <c r="H20" s="63"/>
    </row>
    <row r="21" spans="1:8" ht="15.75" x14ac:dyDescent="0.25">
      <c r="A21" s="15" t="s">
        <v>20</v>
      </c>
      <c r="B21" s="2">
        <v>3500</v>
      </c>
      <c r="C21" s="2">
        <v>35000</v>
      </c>
      <c r="D21" s="14">
        <v>7040</v>
      </c>
      <c r="E21" s="52">
        <v>3437.62</v>
      </c>
      <c r="F21" s="49">
        <f>SUM(B21:E21)</f>
        <v>48977.62</v>
      </c>
      <c r="G21" s="37"/>
      <c r="H21" s="63"/>
    </row>
    <row r="22" spans="1:8" ht="15.75" x14ac:dyDescent="0.25">
      <c r="A22" s="15" t="s">
        <v>10</v>
      </c>
      <c r="B22" s="2">
        <v>3500</v>
      </c>
      <c r="C22" s="2">
        <v>35000</v>
      </c>
      <c r="D22" s="14">
        <v>7040</v>
      </c>
      <c r="E22" s="22">
        <v>6875.23</v>
      </c>
      <c r="F22" s="49">
        <f>SUM(B22:E22)</f>
        <v>52415.229999999996</v>
      </c>
      <c r="G22" s="37"/>
      <c r="H22" s="63"/>
    </row>
    <row r="23" spans="1:8" ht="15.75" x14ac:dyDescent="0.25">
      <c r="A23" s="15"/>
      <c r="B23" s="1"/>
      <c r="C23" s="1"/>
      <c r="D23" s="17"/>
      <c r="E23" s="26"/>
      <c r="F23" s="50"/>
      <c r="G23" s="37"/>
      <c r="H23" s="63"/>
    </row>
    <row r="24" spans="1:8" ht="15.75" x14ac:dyDescent="0.25">
      <c r="A24" s="18" t="s">
        <v>21</v>
      </c>
      <c r="B24" s="2">
        <v>7000</v>
      </c>
      <c r="C24" s="2">
        <v>17500</v>
      </c>
      <c r="D24" s="21">
        <v>8790</v>
      </c>
      <c r="E24" s="45"/>
      <c r="F24" s="48">
        <f>SUM(B24:E24)</f>
        <v>33290</v>
      </c>
      <c r="G24" s="38"/>
      <c r="H24" s="63"/>
    </row>
    <row r="25" spans="1:8" ht="15.75" x14ac:dyDescent="0.25">
      <c r="A25" s="15" t="s">
        <v>22</v>
      </c>
      <c r="B25" s="2">
        <v>7000</v>
      </c>
      <c r="C25" s="2">
        <v>17500</v>
      </c>
      <c r="D25" s="21">
        <v>8790</v>
      </c>
      <c r="E25" s="52">
        <v>3437.62</v>
      </c>
      <c r="F25" s="49">
        <f>SUM(B25:E25)</f>
        <v>36727.620000000003</v>
      </c>
      <c r="G25" s="37"/>
      <c r="H25" s="63"/>
    </row>
    <row r="26" spans="1:8" ht="15.75" x14ac:dyDescent="0.25">
      <c r="A26" s="15" t="s">
        <v>23</v>
      </c>
      <c r="B26" s="2">
        <v>7000</v>
      </c>
      <c r="C26" s="2">
        <v>17500</v>
      </c>
      <c r="D26" s="21">
        <v>8790</v>
      </c>
      <c r="E26" s="22">
        <v>6875.23</v>
      </c>
      <c r="F26" s="49">
        <f>SUM(B26:E26)</f>
        <v>40165.229999999996</v>
      </c>
      <c r="G26" s="37"/>
      <c r="H26" s="63"/>
    </row>
    <row r="27" spans="1:8" ht="15.75" x14ac:dyDescent="0.25">
      <c r="A27" s="15"/>
      <c r="B27" s="5"/>
      <c r="C27" s="1"/>
      <c r="D27" s="17"/>
      <c r="E27" s="26"/>
      <c r="F27" s="50"/>
      <c r="G27" s="37"/>
      <c r="H27" s="63"/>
    </row>
    <row r="28" spans="1:8" ht="15.75" x14ac:dyDescent="0.25">
      <c r="A28" s="18" t="s">
        <v>24</v>
      </c>
      <c r="B28" s="22">
        <v>4500</v>
      </c>
      <c r="C28" s="23"/>
      <c r="D28" s="24">
        <v>22400</v>
      </c>
      <c r="E28" s="43"/>
      <c r="F28" s="48">
        <f>SUM(B28+D28)</f>
        <v>26900</v>
      </c>
      <c r="G28" s="38"/>
      <c r="H28" s="63"/>
    </row>
    <row r="29" spans="1:8" ht="15.75" x14ac:dyDescent="0.25">
      <c r="A29" s="15" t="s">
        <v>25</v>
      </c>
      <c r="B29" s="22">
        <v>4500</v>
      </c>
      <c r="C29" s="23"/>
      <c r="D29" s="24">
        <v>22400</v>
      </c>
      <c r="E29" s="52">
        <v>3437.62</v>
      </c>
      <c r="F29" s="49">
        <f>SUM(B29,D29,E29)</f>
        <v>30337.62</v>
      </c>
      <c r="G29" s="37"/>
      <c r="H29" s="63"/>
    </row>
    <row r="30" spans="1:8" ht="15.75" x14ac:dyDescent="0.25">
      <c r="A30" s="15" t="s">
        <v>26</v>
      </c>
      <c r="B30" s="22">
        <v>4500</v>
      </c>
      <c r="C30" s="23"/>
      <c r="D30" s="24">
        <v>22400</v>
      </c>
      <c r="E30" s="22">
        <v>6875.23</v>
      </c>
      <c r="F30" s="49">
        <f>SUM(B30:E30)</f>
        <v>33775.229999999996</v>
      </c>
      <c r="G30" s="37"/>
      <c r="H30" s="63"/>
    </row>
    <row r="31" spans="1:8" ht="15.75" x14ac:dyDescent="0.25">
      <c r="A31" s="15"/>
      <c r="B31" s="25"/>
      <c r="C31" s="23"/>
      <c r="D31" s="26"/>
      <c r="E31" s="26"/>
      <c r="F31" s="50"/>
      <c r="G31" s="37"/>
      <c r="H31" s="63"/>
    </row>
    <row r="32" spans="1:8" ht="15" customHeight="1" x14ac:dyDescent="0.25">
      <c r="A32" s="18" t="s">
        <v>27</v>
      </c>
      <c r="B32" s="22">
        <v>3000</v>
      </c>
      <c r="C32" s="23"/>
      <c r="D32" s="33" t="s">
        <v>39</v>
      </c>
      <c r="E32" s="45"/>
      <c r="F32" s="48" t="s">
        <v>40</v>
      </c>
      <c r="G32" s="38"/>
      <c r="H32" s="63"/>
    </row>
    <row r="33" spans="1:8" ht="15.95" customHeight="1" x14ac:dyDescent="0.25">
      <c r="A33" s="15" t="s">
        <v>30</v>
      </c>
      <c r="B33" s="22">
        <v>3000</v>
      </c>
      <c r="C33" s="23"/>
      <c r="D33" s="33" t="s">
        <v>39</v>
      </c>
      <c r="E33" s="22">
        <v>3437.62</v>
      </c>
      <c r="F33" s="48" t="s">
        <v>41</v>
      </c>
      <c r="G33" s="38"/>
      <c r="H33" s="63"/>
    </row>
    <row r="34" spans="1:8" ht="15.95" customHeight="1" x14ac:dyDescent="0.25">
      <c r="A34" s="15" t="s">
        <v>32</v>
      </c>
      <c r="B34" s="22">
        <v>3000</v>
      </c>
      <c r="C34" s="23"/>
      <c r="D34" s="33" t="s">
        <v>39</v>
      </c>
      <c r="E34" s="22">
        <v>6875.23</v>
      </c>
      <c r="F34" s="48" t="s">
        <v>42</v>
      </c>
      <c r="G34" s="38"/>
      <c r="H34" s="63"/>
    </row>
    <row r="35" spans="1:8" ht="15.75" x14ac:dyDescent="0.25">
      <c r="A35" s="15"/>
      <c r="B35" s="25"/>
      <c r="C35" s="23"/>
      <c r="D35" s="26"/>
      <c r="E35" s="26"/>
      <c r="F35" s="51"/>
      <c r="G35" s="39"/>
      <c r="H35" s="63"/>
    </row>
    <row r="36" spans="1:8" ht="15.75" x14ac:dyDescent="0.25">
      <c r="A36" s="18" t="s">
        <v>34</v>
      </c>
      <c r="B36" s="27">
        <v>10800</v>
      </c>
      <c r="C36" s="23"/>
      <c r="D36" s="24">
        <v>20160</v>
      </c>
      <c r="E36" s="45"/>
      <c r="F36" s="48">
        <f>SUM(B36,D36)</f>
        <v>30960</v>
      </c>
      <c r="G36" s="38"/>
      <c r="H36" s="63"/>
    </row>
    <row r="37" spans="1:8" ht="15.75" x14ac:dyDescent="0.25">
      <c r="A37" s="6"/>
      <c r="B37" s="25"/>
      <c r="C37" s="23"/>
      <c r="D37" s="26"/>
      <c r="E37" s="26"/>
      <c r="F37" s="50"/>
      <c r="G37" s="37"/>
      <c r="H37" s="63"/>
    </row>
    <row r="38" spans="1:8" ht="15.75" x14ac:dyDescent="0.25">
      <c r="A38" s="18" t="s">
        <v>35</v>
      </c>
      <c r="B38" s="22">
        <v>3000</v>
      </c>
      <c r="C38" s="28">
        <v>17500</v>
      </c>
      <c r="D38" s="24">
        <v>8790</v>
      </c>
      <c r="E38" s="43"/>
      <c r="F38" s="48">
        <f>SUM(B38,C38,D38)</f>
        <v>29290</v>
      </c>
      <c r="G38" s="38"/>
      <c r="H38" s="63"/>
    </row>
    <row r="39" spans="1:8" ht="15.75" x14ac:dyDescent="0.25">
      <c r="A39" s="7"/>
      <c r="B39" s="25"/>
      <c r="C39" s="23"/>
      <c r="D39" s="26"/>
      <c r="E39" s="26"/>
      <c r="F39" s="20"/>
      <c r="G39" s="40"/>
      <c r="H39" s="63"/>
    </row>
    <row r="40" spans="1:8" ht="15.75" x14ac:dyDescent="0.25">
      <c r="A40" s="18" t="s">
        <v>36</v>
      </c>
      <c r="B40" s="22">
        <v>3000</v>
      </c>
      <c r="C40" s="28">
        <v>15000</v>
      </c>
      <c r="D40" s="24">
        <v>10040</v>
      </c>
      <c r="E40" s="43"/>
      <c r="F40" s="48">
        <f>SUM(B40,C40,D40)</f>
        <v>28040</v>
      </c>
      <c r="G40" s="38"/>
      <c r="H40" s="63"/>
    </row>
    <row r="41" spans="1:8" ht="15.75" x14ac:dyDescent="0.25">
      <c r="A41" s="29"/>
      <c r="B41" s="30"/>
      <c r="C41" s="31"/>
      <c r="D41" s="32"/>
      <c r="E41" s="46"/>
      <c r="F41" s="20"/>
      <c r="G41" s="40"/>
      <c r="H41" s="63"/>
    </row>
    <row r="42" spans="1:8" ht="15.75" x14ac:dyDescent="0.25">
      <c r="A42" s="34" t="s">
        <v>37</v>
      </c>
      <c r="B42" s="16">
        <v>3000</v>
      </c>
      <c r="C42" s="16">
        <v>10000</v>
      </c>
      <c r="D42" s="16">
        <f>Past!D42+2040</f>
        <v>14040</v>
      </c>
      <c r="E42" s="43"/>
      <c r="F42" s="48">
        <f>SUM(B42:D42)</f>
        <v>27040</v>
      </c>
      <c r="G42" s="41"/>
      <c r="H42" s="64"/>
    </row>
    <row r="43" spans="1:8" ht="15.95" customHeight="1" x14ac:dyDescent="0.25">
      <c r="A43" s="34" t="s">
        <v>37</v>
      </c>
      <c r="B43" s="16">
        <v>3000</v>
      </c>
      <c r="C43" s="16">
        <v>14000</v>
      </c>
      <c r="D43" s="16">
        <f>Past!D43+2040</f>
        <v>12040</v>
      </c>
      <c r="E43" s="43"/>
      <c r="F43" s="48">
        <f>SUM(B43:D43)</f>
        <v>29040</v>
      </c>
      <c r="G43" s="41"/>
      <c r="H43"/>
    </row>
    <row r="44" spans="1:8" x14ac:dyDescent="0.25">
      <c r="E44" s="12"/>
      <c r="F44" s="12"/>
      <c r="G44"/>
      <c r="H44"/>
    </row>
    <row r="45" spans="1:8" x14ac:dyDescent="0.25">
      <c r="E45" s="12"/>
      <c r="F45" s="12"/>
      <c r="G45"/>
      <c r="H45"/>
    </row>
    <row r="46" spans="1:8" x14ac:dyDescent="0.25">
      <c r="E46" s="12"/>
      <c r="F46" s="12"/>
      <c r="G46"/>
      <c r="H46"/>
    </row>
    <row r="47" spans="1:8" x14ac:dyDescent="0.25">
      <c r="E47" s="12"/>
      <c r="F47" s="12"/>
      <c r="G47"/>
      <c r="H47"/>
    </row>
    <row r="48" spans="1:8" x14ac:dyDescent="0.25">
      <c r="E48" s="12"/>
      <c r="F48" s="12"/>
      <c r="G48"/>
      <c r="H48"/>
    </row>
    <row r="49" spans="5:8" x14ac:dyDescent="0.25">
      <c r="E49" s="12"/>
      <c r="F49" s="12"/>
      <c r="G49"/>
      <c r="H49"/>
    </row>
    <row r="50" spans="5:8" x14ac:dyDescent="0.25">
      <c r="E50" s="12"/>
      <c r="F50" s="12"/>
      <c r="G50"/>
      <c r="H50"/>
    </row>
    <row r="51" spans="5:8" x14ac:dyDescent="0.25">
      <c r="E51" s="12"/>
      <c r="F51" s="12"/>
      <c r="G51"/>
      <c r="H51"/>
    </row>
    <row r="52" spans="5:8" x14ac:dyDescent="0.25">
      <c r="E52" s="12"/>
      <c r="F52" s="12"/>
      <c r="G52"/>
      <c r="H52"/>
    </row>
    <row r="53" spans="5:8" x14ac:dyDescent="0.25">
      <c r="E53" s="12"/>
      <c r="F53" s="12"/>
      <c r="G53"/>
      <c r="H53"/>
    </row>
    <row r="54" spans="5:8" x14ac:dyDescent="0.25">
      <c r="E54" s="12"/>
      <c r="F54" s="12"/>
      <c r="G54"/>
      <c r="H54"/>
    </row>
    <row r="55" spans="5:8" x14ac:dyDescent="0.25">
      <c r="E55" s="12"/>
      <c r="F55" s="12"/>
      <c r="G55"/>
      <c r="H55"/>
    </row>
    <row r="56" spans="5:8" x14ac:dyDescent="0.25">
      <c r="E56" s="12"/>
      <c r="F56" s="12"/>
      <c r="G56"/>
      <c r="H56"/>
    </row>
    <row r="57" spans="5:8" x14ac:dyDescent="0.25">
      <c r="E57" s="12"/>
      <c r="F57" s="12"/>
      <c r="G57"/>
      <c r="H57"/>
    </row>
    <row r="58" spans="5:8" x14ac:dyDescent="0.25">
      <c r="E58" s="12"/>
      <c r="F58" s="12"/>
      <c r="G58"/>
      <c r="H58"/>
    </row>
    <row r="59" spans="5:8" x14ac:dyDescent="0.25">
      <c r="E59" s="12"/>
      <c r="F59" s="12"/>
      <c r="G59"/>
      <c r="H59"/>
    </row>
    <row r="60" spans="5:8" x14ac:dyDescent="0.25">
      <c r="E60" s="12"/>
      <c r="F60" s="12"/>
      <c r="G60"/>
      <c r="H60"/>
    </row>
    <row r="61" spans="5:8" x14ac:dyDescent="0.25">
      <c r="E61" s="12"/>
      <c r="F61" s="12"/>
      <c r="G61"/>
      <c r="H61"/>
    </row>
    <row r="62" spans="5:8" x14ac:dyDescent="0.25">
      <c r="E62" s="12"/>
      <c r="F62" s="12"/>
      <c r="G62"/>
      <c r="H62"/>
    </row>
    <row r="63" spans="5:8" x14ac:dyDescent="0.25">
      <c r="E63" s="12"/>
      <c r="F63" s="12"/>
      <c r="G63"/>
      <c r="H63"/>
    </row>
    <row r="64" spans="5:8" x14ac:dyDescent="0.25">
      <c r="E64" s="12"/>
      <c r="F64" s="12"/>
      <c r="G64"/>
      <c r="H64"/>
    </row>
    <row r="65" spans="5:8" x14ac:dyDescent="0.25">
      <c r="E65" s="12"/>
      <c r="F65" s="12"/>
      <c r="G65"/>
      <c r="H65"/>
    </row>
    <row r="66" spans="5:8" x14ac:dyDescent="0.25">
      <c r="E66" s="12"/>
      <c r="F66" s="12"/>
      <c r="G66"/>
      <c r="H66"/>
    </row>
    <row r="67" spans="5:8" x14ac:dyDescent="0.25">
      <c r="E67" s="12"/>
      <c r="F67" s="12"/>
      <c r="G67"/>
      <c r="H67"/>
    </row>
    <row r="68" spans="5:8" x14ac:dyDescent="0.25">
      <c r="E68" s="12"/>
      <c r="F68" s="12"/>
      <c r="G68"/>
      <c r="H68"/>
    </row>
    <row r="69" spans="5:8" x14ac:dyDescent="0.25">
      <c r="E69" s="12"/>
      <c r="F69" s="12"/>
      <c r="G69"/>
      <c r="H69"/>
    </row>
    <row r="70" spans="5:8" x14ac:dyDescent="0.25">
      <c r="E70" s="12"/>
      <c r="F70" s="12"/>
      <c r="G70"/>
      <c r="H70"/>
    </row>
    <row r="71" spans="5:8" x14ac:dyDescent="0.25">
      <c r="E71" s="12"/>
      <c r="F71" s="12"/>
      <c r="G71"/>
      <c r="H71"/>
    </row>
    <row r="72" spans="5:8" x14ac:dyDescent="0.25">
      <c r="E72" s="12"/>
      <c r="F72" s="12"/>
      <c r="G72"/>
      <c r="H72"/>
    </row>
    <row r="73" spans="5:8" x14ac:dyDescent="0.25">
      <c r="E73" s="12"/>
      <c r="F73" s="12"/>
      <c r="G73"/>
      <c r="H73"/>
    </row>
    <row r="74" spans="5:8" x14ac:dyDescent="0.25">
      <c r="E74" s="12"/>
      <c r="F74" s="12"/>
      <c r="G74"/>
      <c r="H74"/>
    </row>
    <row r="75" spans="5:8" x14ac:dyDescent="0.25">
      <c r="E75" s="12"/>
      <c r="F75" s="12"/>
      <c r="G75"/>
      <c r="H75"/>
    </row>
    <row r="76" spans="5:8" x14ac:dyDescent="0.25">
      <c r="E76" s="12"/>
      <c r="F76" s="12"/>
      <c r="G76"/>
      <c r="H76"/>
    </row>
    <row r="77" spans="5:8" x14ac:dyDescent="0.25">
      <c r="E77" s="12"/>
      <c r="F77" s="12"/>
      <c r="G77"/>
      <c r="H77"/>
    </row>
    <row r="78" spans="5:8" x14ac:dyDescent="0.25">
      <c r="E78" s="12"/>
      <c r="F78" s="12"/>
      <c r="G78"/>
      <c r="H78"/>
    </row>
    <row r="79" spans="5:8" x14ac:dyDescent="0.25">
      <c r="E79" s="12"/>
      <c r="F79" s="12"/>
      <c r="G79"/>
      <c r="H79"/>
    </row>
    <row r="80" spans="5:8" x14ac:dyDescent="0.25">
      <c r="E80" s="12"/>
      <c r="F80" s="12"/>
      <c r="G80"/>
      <c r="H80"/>
    </row>
    <row r="81" spans="5:8" x14ac:dyDescent="0.25">
      <c r="E81" s="12"/>
      <c r="F81" s="12"/>
      <c r="G81"/>
      <c r="H81"/>
    </row>
    <row r="82" spans="5:8" x14ac:dyDescent="0.25">
      <c r="E82" s="12"/>
      <c r="F82" s="12"/>
      <c r="G82"/>
      <c r="H82"/>
    </row>
    <row r="83" spans="5:8" x14ac:dyDescent="0.25">
      <c r="E83" s="12"/>
      <c r="F83" s="12"/>
      <c r="G83"/>
      <c r="H83"/>
    </row>
    <row r="84" spans="5:8" x14ac:dyDescent="0.25">
      <c r="E84" s="42"/>
      <c r="F84" s="12"/>
      <c r="G84"/>
      <c r="H84"/>
    </row>
    <row r="85" spans="5:8" x14ac:dyDescent="0.25">
      <c r="E85" s="42"/>
      <c r="F85" s="12"/>
      <c r="G85"/>
      <c r="H85"/>
    </row>
    <row r="86" spans="5:8" x14ac:dyDescent="0.25">
      <c r="E86" s="42"/>
      <c r="F86" s="12"/>
      <c r="G86"/>
      <c r="H86"/>
    </row>
    <row r="87" spans="5:8" x14ac:dyDescent="0.25">
      <c r="E87" s="42"/>
      <c r="F87" s="12"/>
      <c r="G87"/>
      <c r="H87"/>
    </row>
    <row r="88" spans="5:8" x14ac:dyDescent="0.25">
      <c r="E88" s="42"/>
      <c r="F88" s="12"/>
      <c r="G88"/>
      <c r="H88"/>
    </row>
    <row r="89" spans="5:8" x14ac:dyDescent="0.25">
      <c r="E89" s="42"/>
      <c r="F89" s="12"/>
      <c r="G89"/>
      <c r="H89"/>
    </row>
    <row r="90" spans="5:8" x14ac:dyDescent="0.25">
      <c r="E90" s="42"/>
      <c r="F90" s="12"/>
      <c r="G90"/>
      <c r="H90"/>
    </row>
    <row r="91" spans="5:8" x14ac:dyDescent="0.25">
      <c r="E91" s="42"/>
      <c r="F91" s="12"/>
      <c r="G91"/>
      <c r="H91"/>
    </row>
    <row r="92" spans="5:8" x14ac:dyDescent="0.25">
      <c r="E92" s="42"/>
      <c r="F92" s="12"/>
      <c r="G92"/>
      <c r="H92"/>
    </row>
    <row r="93" spans="5:8" x14ac:dyDescent="0.25">
      <c r="E93" s="42"/>
      <c r="F93" s="12"/>
      <c r="G93"/>
      <c r="H93"/>
    </row>
    <row r="94" spans="5:8" x14ac:dyDescent="0.25">
      <c r="E94" s="42"/>
      <c r="F94" s="12"/>
      <c r="G94"/>
      <c r="H94"/>
    </row>
    <row r="95" spans="5:8" x14ac:dyDescent="0.25">
      <c r="E95" s="42"/>
      <c r="F95" s="12"/>
      <c r="G95"/>
      <c r="H95"/>
    </row>
    <row r="96" spans="5:8" x14ac:dyDescent="0.25">
      <c r="E96" s="42"/>
      <c r="F96" s="12"/>
      <c r="G96"/>
      <c r="H96"/>
    </row>
    <row r="97" spans="5:8" x14ac:dyDescent="0.25">
      <c r="E97" s="42"/>
      <c r="F97" s="12"/>
      <c r="G97"/>
      <c r="H97"/>
    </row>
    <row r="98" spans="5:8" x14ac:dyDescent="0.25">
      <c r="E98" s="42"/>
      <c r="F98" s="12"/>
      <c r="G98"/>
      <c r="H98"/>
    </row>
    <row r="99" spans="5:8" x14ac:dyDescent="0.25">
      <c r="E99" s="42"/>
      <c r="F99" s="12"/>
      <c r="G99"/>
      <c r="H99"/>
    </row>
    <row r="100" spans="5:8" x14ac:dyDescent="0.25">
      <c r="E100" s="42"/>
      <c r="F100" s="12"/>
      <c r="G100"/>
      <c r="H100"/>
    </row>
    <row r="101" spans="5:8" x14ac:dyDescent="0.25">
      <c r="E101" s="42"/>
      <c r="F101" s="12"/>
      <c r="G101"/>
      <c r="H101"/>
    </row>
    <row r="102" spans="5:8" x14ac:dyDescent="0.25">
      <c r="E102" s="42"/>
      <c r="F102" s="12"/>
      <c r="G102"/>
      <c r="H102"/>
    </row>
    <row r="103" spans="5:8" x14ac:dyDescent="0.25">
      <c r="E103" s="42"/>
      <c r="F103" s="12"/>
      <c r="G103"/>
      <c r="H103"/>
    </row>
    <row r="104" spans="5:8" x14ac:dyDescent="0.25">
      <c r="E104" s="42"/>
      <c r="F104" s="12"/>
      <c r="G104"/>
      <c r="H104"/>
    </row>
    <row r="105" spans="5:8" x14ac:dyDescent="0.25">
      <c r="E105" s="42"/>
      <c r="F105" s="12"/>
      <c r="G105"/>
      <c r="H105"/>
    </row>
    <row r="106" spans="5:8" x14ac:dyDescent="0.25">
      <c r="E106" s="42"/>
      <c r="F106" s="12"/>
      <c r="G106"/>
      <c r="H106"/>
    </row>
    <row r="107" spans="5:8" x14ac:dyDescent="0.25">
      <c r="E107" s="42"/>
      <c r="F107" s="12"/>
      <c r="G107"/>
      <c r="H107"/>
    </row>
    <row r="108" spans="5:8" x14ac:dyDescent="0.25">
      <c r="E108" s="42"/>
      <c r="F108" s="12"/>
      <c r="G108"/>
      <c r="H108"/>
    </row>
    <row r="109" spans="5:8" x14ac:dyDescent="0.25">
      <c r="E109" s="42"/>
      <c r="F109" s="12"/>
      <c r="G109"/>
      <c r="H109"/>
    </row>
    <row r="110" spans="5:8" x14ac:dyDescent="0.25">
      <c r="E110" s="42"/>
      <c r="F110" s="12"/>
      <c r="G110"/>
      <c r="H110"/>
    </row>
    <row r="111" spans="5:8" x14ac:dyDescent="0.25">
      <c r="E111" s="42"/>
      <c r="F111" s="12"/>
      <c r="G111"/>
      <c r="H111"/>
    </row>
    <row r="112" spans="5:8" x14ac:dyDescent="0.25">
      <c r="E112" s="42"/>
      <c r="F112" s="12"/>
      <c r="G112"/>
      <c r="H112"/>
    </row>
    <row r="113" spans="5:8" x14ac:dyDescent="0.25">
      <c r="E113" s="42"/>
      <c r="F113" s="12"/>
      <c r="G113"/>
      <c r="H113"/>
    </row>
    <row r="114" spans="5:8" x14ac:dyDescent="0.25">
      <c r="E114" s="42"/>
      <c r="F114" s="12"/>
      <c r="G114"/>
      <c r="H114"/>
    </row>
    <row r="115" spans="5:8" x14ac:dyDescent="0.25">
      <c r="E115" s="42"/>
      <c r="F115" s="12"/>
      <c r="G115"/>
      <c r="H115"/>
    </row>
    <row r="116" spans="5:8" x14ac:dyDescent="0.25">
      <c r="E116" s="42"/>
      <c r="F116" s="12"/>
      <c r="G116"/>
      <c r="H116"/>
    </row>
    <row r="117" spans="5:8" x14ac:dyDescent="0.25">
      <c r="E117" s="42"/>
      <c r="F117" s="12"/>
      <c r="G117"/>
      <c r="H117"/>
    </row>
    <row r="118" spans="5:8" x14ac:dyDescent="0.25">
      <c r="E118" s="42"/>
      <c r="F118" s="12"/>
      <c r="G118"/>
      <c r="H118"/>
    </row>
    <row r="119" spans="5:8" x14ac:dyDescent="0.25">
      <c r="E119" s="42"/>
      <c r="F119" s="12"/>
      <c r="G119"/>
      <c r="H119"/>
    </row>
    <row r="120" spans="5:8" x14ac:dyDescent="0.25">
      <c r="E120" s="42"/>
      <c r="F120" s="12"/>
      <c r="G120"/>
      <c r="H120"/>
    </row>
    <row r="121" spans="5:8" x14ac:dyDescent="0.25">
      <c r="E121" s="42"/>
      <c r="F121" s="12"/>
      <c r="G121"/>
      <c r="H121"/>
    </row>
    <row r="122" spans="5:8" x14ac:dyDescent="0.25">
      <c r="E122" s="42"/>
      <c r="F122" s="12"/>
      <c r="G122"/>
      <c r="H122"/>
    </row>
    <row r="123" spans="5:8" x14ac:dyDescent="0.25">
      <c r="E123" s="42"/>
      <c r="F123" s="12"/>
      <c r="G123"/>
      <c r="H123"/>
    </row>
    <row r="124" spans="5:8" x14ac:dyDescent="0.25">
      <c r="E124" s="42"/>
      <c r="F124" s="12"/>
      <c r="G124"/>
      <c r="H124"/>
    </row>
    <row r="125" spans="5:8" x14ac:dyDescent="0.25">
      <c r="E125" s="42"/>
      <c r="F125" s="12"/>
      <c r="G125"/>
      <c r="H125"/>
    </row>
    <row r="126" spans="5:8" x14ac:dyDescent="0.25">
      <c r="E126" s="42"/>
      <c r="F126" s="12"/>
      <c r="G126"/>
      <c r="H126"/>
    </row>
    <row r="127" spans="5:8" x14ac:dyDescent="0.25">
      <c r="E127" s="42"/>
      <c r="F127" s="12"/>
      <c r="G127"/>
      <c r="H127"/>
    </row>
    <row r="128" spans="5:8" x14ac:dyDescent="0.25">
      <c r="E128" s="42"/>
      <c r="F128" s="12"/>
      <c r="G128"/>
      <c r="H128"/>
    </row>
    <row r="129" spans="5:8" x14ac:dyDescent="0.25">
      <c r="E129" s="42"/>
      <c r="F129" s="12"/>
      <c r="G129"/>
      <c r="H129"/>
    </row>
    <row r="130" spans="5:8" x14ac:dyDescent="0.25">
      <c r="E130" s="42"/>
      <c r="F130" s="12"/>
      <c r="G130"/>
      <c r="H130"/>
    </row>
    <row r="131" spans="5:8" x14ac:dyDescent="0.25">
      <c r="E131" s="42"/>
      <c r="F131" s="12"/>
      <c r="G131"/>
      <c r="H131"/>
    </row>
    <row r="132" spans="5:8" x14ac:dyDescent="0.25">
      <c r="E132" s="42"/>
      <c r="F132" s="12"/>
      <c r="G132"/>
      <c r="H132"/>
    </row>
    <row r="133" spans="5:8" x14ac:dyDescent="0.25">
      <c r="E133" s="42"/>
      <c r="F133" s="12"/>
      <c r="G133"/>
      <c r="H133"/>
    </row>
    <row r="134" spans="5:8" x14ac:dyDescent="0.25">
      <c r="E134" s="42"/>
      <c r="F134" s="12"/>
      <c r="G134"/>
      <c r="H134"/>
    </row>
    <row r="135" spans="5:8" x14ac:dyDescent="0.25">
      <c r="E135" s="42"/>
      <c r="F135" s="12"/>
      <c r="G135"/>
      <c r="H135"/>
    </row>
    <row r="136" spans="5:8" x14ac:dyDescent="0.25">
      <c r="E136" s="42"/>
      <c r="F136" s="12"/>
      <c r="G136"/>
      <c r="H136"/>
    </row>
    <row r="137" spans="5:8" x14ac:dyDescent="0.25">
      <c r="E137" s="42"/>
      <c r="F137" s="12"/>
      <c r="G137"/>
      <c r="H137"/>
    </row>
    <row r="138" spans="5:8" x14ac:dyDescent="0.25">
      <c r="E138" s="42"/>
      <c r="F138" s="12"/>
      <c r="G138"/>
      <c r="H138"/>
    </row>
    <row r="139" spans="5:8" x14ac:dyDescent="0.25">
      <c r="E139" s="42"/>
      <c r="F139" s="12"/>
      <c r="G139"/>
      <c r="H139"/>
    </row>
    <row r="140" spans="5:8" x14ac:dyDescent="0.25">
      <c r="E140" s="42"/>
      <c r="F140" s="12"/>
      <c r="G140"/>
      <c r="H140"/>
    </row>
    <row r="141" spans="5:8" x14ac:dyDescent="0.25">
      <c r="E141" s="42"/>
      <c r="F141" s="12"/>
      <c r="G141"/>
      <c r="H141"/>
    </row>
    <row r="142" spans="5:8" x14ac:dyDescent="0.25">
      <c r="E142" s="42"/>
      <c r="F142" s="12"/>
      <c r="G142"/>
      <c r="H142"/>
    </row>
    <row r="143" spans="5:8" x14ac:dyDescent="0.25">
      <c r="E143" s="42"/>
      <c r="F143" s="12"/>
      <c r="G143"/>
      <c r="H143"/>
    </row>
    <row r="144" spans="5:8" x14ac:dyDescent="0.25">
      <c r="E144" s="42"/>
      <c r="F144" s="12"/>
      <c r="G144"/>
      <c r="H144"/>
    </row>
  </sheetData>
  <mergeCells count="3">
    <mergeCell ref="A1:H1"/>
    <mergeCell ref="H3:H42"/>
    <mergeCell ref="A10:F10"/>
  </mergeCells>
  <pageMargins left="0.25" right="0.25" top="0.75" bottom="0.75" header="0.3" footer="0.3"/>
  <pageSetup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A2105-D31E-2146-83DA-42A781317387}">
  <sheetPr>
    <pageSetUpPr fitToPage="1"/>
  </sheetPr>
  <dimension ref="A1:H144"/>
  <sheetViews>
    <sheetView workbookViewId="0">
      <selection sqref="A1:H1"/>
    </sheetView>
  </sheetViews>
  <sheetFormatPr defaultColWidth="34.140625" defaultRowHeight="15" x14ac:dyDescent="0.25"/>
  <cols>
    <col min="1" max="1" width="58.85546875" style="12" customWidth="1"/>
    <col min="2" max="2" width="17" style="12" customWidth="1"/>
    <col min="3" max="3" width="23.140625" style="12" customWidth="1"/>
    <col min="4" max="4" width="22.42578125" style="12" customWidth="1"/>
    <col min="5" max="5" width="22.140625" style="47" customWidth="1"/>
    <col min="6" max="6" width="29.28515625" style="11" customWidth="1"/>
    <col min="7" max="7" width="2.42578125" style="42" customWidth="1"/>
    <col min="8" max="8" width="43.140625" style="12" customWidth="1"/>
  </cols>
  <sheetData>
    <row r="1" spans="1:8" ht="30" customHeight="1" x14ac:dyDescent="0.25">
      <c r="A1" s="65" t="s">
        <v>0</v>
      </c>
      <c r="B1" s="66"/>
      <c r="C1" s="66"/>
      <c r="D1" s="66"/>
      <c r="E1" s="66"/>
      <c r="F1" s="66"/>
      <c r="G1" s="66"/>
      <c r="H1" s="67"/>
    </row>
    <row r="2" spans="1:8" ht="54" x14ac:dyDescent="0.25">
      <c r="A2" s="8"/>
      <c r="B2" s="8" t="s">
        <v>1</v>
      </c>
      <c r="C2" s="9" t="s">
        <v>2</v>
      </c>
      <c r="D2" s="10" t="s">
        <v>3</v>
      </c>
      <c r="E2" s="10" t="s">
        <v>4</v>
      </c>
      <c r="F2" s="8" t="s">
        <v>5</v>
      </c>
      <c r="G2" s="35"/>
      <c r="H2" s="8" t="s">
        <v>6</v>
      </c>
    </row>
    <row r="3" spans="1:8" ht="15.75" customHeight="1" x14ac:dyDescent="0.25">
      <c r="A3" s="13" t="s">
        <v>7</v>
      </c>
      <c r="B3" s="2">
        <v>7000</v>
      </c>
      <c r="C3" s="1"/>
      <c r="D3" s="14">
        <v>20563.2</v>
      </c>
      <c r="E3" s="43"/>
      <c r="F3" s="48">
        <f>SUM(B3:E3)</f>
        <v>27563.200000000001</v>
      </c>
      <c r="G3" s="36"/>
      <c r="H3" s="62" t="s">
        <v>43</v>
      </c>
    </row>
    <row r="4" spans="1:8" ht="15.75" x14ac:dyDescent="0.25">
      <c r="A4" s="15" t="s">
        <v>9</v>
      </c>
      <c r="B4" s="2">
        <v>7000</v>
      </c>
      <c r="C4" s="1"/>
      <c r="D4" s="14">
        <v>20563.2</v>
      </c>
      <c r="E4" s="52">
        <v>3647.28</v>
      </c>
      <c r="F4" s="49">
        <f>SUM(B4:E4)</f>
        <v>31210.48</v>
      </c>
      <c r="G4" s="37"/>
      <c r="H4" s="63"/>
    </row>
    <row r="5" spans="1:8" ht="15.75" x14ac:dyDescent="0.25">
      <c r="A5" s="15" t="s">
        <v>10</v>
      </c>
      <c r="B5" s="2">
        <v>7000</v>
      </c>
      <c r="C5" s="1"/>
      <c r="D5" s="14">
        <v>20563.2</v>
      </c>
      <c r="E5" s="22">
        <v>7294.56</v>
      </c>
      <c r="F5" s="49">
        <f>SUM(B5:E5)</f>
        <v>34857.760000000002</v>
      </c>
      <c r="G5" s="37"/>
      <c r="H5" s="63"/>
    </row>
    <row r="6" spans="1:8" ht="15.75" x14ac:dyDescent="0.25">
      <c r="A6" s="15"/>
      <c r="B6" s="1"/>
      <c r="C6" s="1"/>
      <c r="D6" s="17"/>
      <c r="E6" s="26"/>
      <c r="F6" s="50"/>
      <c r="G6" s="37"/>
      <c r="H6" s="63"/>
    </row>
    <row r="7" spans="1:8" ht="15.75" x14ac:dyDescent="0.25">
      <c r="A7" s="18" t="s">
        <v>11</v>
      </c>
      <c r="B7" s="2">
        <v>0</v>
      </c>
      <c r="C7" s="2">
        <v>35000</v>
      </c>
      <c r="D7" s="14">
        <v>8563.2000000000007</v>
      </c>
      <c r="E7" s="43"/>
      <c r="F7" s="48">
        <f>SUM(B7:E7)+5000</f>
        <v>48563.199999999997</v>
      </c>
      <c r="G7" s="38"/>
      <c r="H7" s="63"/>
    </row>
    <row r="8" spans="1:8" ht="15.75" x14ac:dyDescent="0.25">
      <c r="A8" s="15" t="s">
        <v>12</v>
      </c>
      <c r="B8" s="2">
        <v>0</v>
      </c>
      <c r="C8" s="2">
        <v>35000</v>
      </c>
      <c r="D8" s="14">
        <v>8563.2000000000007</v>
      </c>
      <c r="E8" s="52">
        <v>3647.28</v>
      </c>
      <c r="F8" s="49">
        <f>SUM(B8:E8)+5000</f>
        <v>52210.479999999996</v>
      </c>
      <c r="G8" s="37"/>
      <c r="H8" s="63"/>
    </row>
    <row r="9" spans="1:8" ht="15.75" x14ac:dyDescent="0.25">
      <c r="A9" s="15" t="s">
        <v>10</v>
      </c>
      <c r="B9" s="2">
        <v>0</v>
      </c>
      <c r="C9" s="2">
        <v>35000</v>
      </c>
      <c r="D9" s="14">
        <v>8563.2000000000007</v>
      </c>
      <c r="E9" s="22">
        <v>7294.56</v>
      </c>
      <c r="F9" s="49">
        <f>SUM(B9:E9)+5000</f>
        <v>55857.759999999995</v>
      </c>
      <c r="G9" s="37"/>
      <c r="H9" s="63"/>
    </row>
    <row r="10" spans="1:8" ht="30" customHeight="1" x14ac:dyDescent="0.25">
      <c r="A10" s="71" t="s">
        <v>53</v>
      </c>
      <c r="B10" s="72"/>
      <c r="C10" s="72"/>
      <c r="D10" s="72"/>
      <c r="E10" s="72"/>
      <c r="F10" s="73"/>
      <c r="G10" s="37"/>
      <c r="H10" s="63"/>
    </row>
    <row r="11" spans="1:8" ht="15.75" hidden="1" customHeight="1" x14ac:dyDescent="0.25">
      <c r="A11" s="74"/>
      <c r="B11" s="75"/>
      <c r="C11" s="75"/>
      <c r="D11" s="75"/>
      <c r="E11" s="75"/>
      <c r="F11" s="76"/>
      <c r="G11" s="37"/>
      <c r="H11" s="63"/>
    </row>
    <row r="12" spans="1:8" ht="15.75" x14ac:dyDescent="0.25">
      <c r="A12" s="60" t="s">
        <v>14</v>
      </c>
      <c r="B12" s="49">
        <v>7000</v>
      </c>
      <c r="C12" s="61">
        <v>15000</v>
      </c>
      <c r="D12" s="24">
        <v>11563.2</v>
      </c>
      <c r="E12" s="44"/>
      <c r="F12" s="48">
        <f>SUM(B12,C12,D12)</f>
        <v>33563.199999999997</v>
      </c>
      <c r="G12" s="38"/>
      <c r="H12" s="63"/>
    </row>
    <row r="13" spans="1:8" ht="15.75" x14ac:dyDescent="0.25">
      <c r="A13" s="15" t="s">
        <v>15</v>
      </c>
      <c r="B13" s="2">
        <v>7000</v>
      </c>
      <c r="C13" s="2">
        <v>15000</v>
      </c>
      <c r="D13" s="14">
        <v>11563.2</v>
      </c>
      <c r="E13" s="52">
        <v>3647.28</v>
      </c>
      <c r="F13" s="49">
        <f>SUM(B13,C13,D13,E13)</f>
        <v>37210.479999999996</v>
      </c>
      <c r="G13" s="37"/>
      <c r="H13" s="63"/>
    </row>
    <row r="14" spans="1:8" ht="15.75" x14ac:dyDescent="0.25">
      <c r="A14" s="15" t="s">
        <v>16</v>
      </c>
      <c r="B14" s="2">
        <v>7000</v>
      </c>
      <c r="C14" s="2">
        <v>15000</v>
      </c>
      <c r="D14" s="14">
        <v>11563.2</v>
      </c>
      <c r="E14" s="22">
        <v>7294.56</v>
      </c>
      <c r="F14" s="49">
        <f>SUM(B14,C14,D14,E14)</f>
        <v>40857.759999999995</v>
      </c>
      <c r="G14" s="37"/>
      <c r="H14" s="63"/>
    </row>
    <row r="15" spans="1:8" ht="15.75" x14ac:dyDescent="0.25">
      <c r="A15" s="15"/>
      <c r="B15" s="1"/>
      <c r="C15" s="1"/>
      <c r="D15" s="17"/>
      <c r="E15" s="26"/>
      <c r="F15" s="50"/>
      <c r="G15" s="37"/>
      <c r="H15" s="63"/>
    </row>
    <row r="16" spans="1:8" ht="15.75" x14ac:dyDescent="0.25">
      <c r="A16" s="3" t="s">
        <v>17</v>
      </c>
      <c r="B16" s="2">
        <v>0</v>
      </c>
      <c r="C16" s="2">
        <v>40000</v>
      </c>
      <c r="D16" s="14">
        <v>8563.2000000000007</v>
      </c>
      <c r="E16" s="43"/>
      <c r="F16" s="48">
        <f>SUM(B16,C16,D16)</f>
        <v>48563.199999999997</v>
      </c>
      <c r="G16" s="38"/>
      <c r="H16" s="63"/>
    </row>
    <row r="17" spans="1:8" ht="15.75" x14ac:dyDescent="0.25">
      <c r="A17" s="15" t="s">
        <v>18</v>
      </c>
      <c r="B17" s="2">
        <v>0</v>
      </c>
      <c r="C17" s="2">
        <v>40000</v>
      </c>
      <c r="D17" s="14">
        <v>8563.2000000000007</v>
      </c>
      <c r="E17" s="52">
        <v>3647.28</v>
      </c>
      <c r="F17" s="49">
        <f>SUM(B17,C17,D17,E17)</f>
        <v>52210.479999999996</v>
      </c>
      <c r="G17" s="37"/>
      <c r="H17" s="63"/>
    </row>
    <row r="18" spans="1:8" ht="15.75" x14ac:dyDescent="0.25">
      <c r="A18" s="15" t="s">
        <v>10</v>
      </c>
      <c r="B18" s="2">
        <v>0</v>
      </c>
      <c r="C18" s="2">
        <v>40000</v>
      </c>
      <c r="D18" s="14">
        <v>8563.2000000000007</v>
      </c>
      <c r="E18" s="22">
        <v>7294.56</v>
      </c>
      <c r="F18" s="49">
        <f>SUM(B18,C18,D18,E18)</f>
        <v>55857.759999999995</v>
      </c>
      <c r="G18" s="37"/>
      <c r="H18" s="63"/>
    </row>
    <row r="19" spans="1:8" ht="15.75" x14ac:dyDescent="0.25">
      <c r="A19" s="15"/>
      <c r="B19" s="4"/>
      <c r="C19" s="1"/>
      <c r="D19" s="17"/>
      <c r="E19" s="26"/>
      <c r="F19" s="50"/>
      <c r="G19" s="37"/>
      <c r="H19" s="63"/>
    </row>
    <row r="20" spans="1:8" ht="15.75" x14ac:dyDescent="0.25">
      <c r="A20" s="19" t="s">
        <v>19</v>
      </c>
      <c r="B20" s="2">
        <v>0</v>
      </c>
      <c r="C20" s="2">
        <v>40000</v>
      </c>
      <c r="D20" s="14">
        <v>8563.2000000000007</v>
      </c>
      <c r="E20" s="43"/>
      <c r="F20" s="48">
        <f>SUM(B20:E20)</f>
        <v>48563.199999999997</v>
      </c>
      <c r="G20" s="38"/>
      <c r="H20" s="63"/>
    </row>
    <row r="21" spans="1:8" ht="15.75" x14ac:dyDescent="0.25">
      <c r="A21" s="15" t="s">
        <v>20</v>
      </c>
      <c r="B21" s="2">
        <v>0</v>
      </c>
      <c r="C21" s="2">
        <v>40000</v>
      </c>
      <c r="D21" s="14">
        <v>8563.2000000000007</v>
      </c>
      <c r="E21" s="52">
        <v>3647.28</v>
      </c>
      <c r="F21" s="49">
        <f>SUM(B21:E21)</f>
        <v>52210.479999999996</v>
      </c>
      <c r="G21" s="37"/>
      <c r="H21" s="63"/>
    </row>
    <row r="22" spans="1:8" ht="15.75" x14ac:dyDescent="0.25">
      <c r="A22" s="15" t="s">
        <v>10</v>
      </c>
      <c r="B22" s="2">
        <v>0</v>
      </c>
      <c r="C22" s="2">
        <v>40000</v>
      </c>
      <c r="D22" s="14">
        <v>8563.2000000000007</v>
      </c>
      <c r="E22" s="22">
        <v>7294.56</v>
      </c>
      <c r="F22" s="49">
        <f>SUM(B22:E22)</f>
        <v>55857.759999999995</v>
      </c>
      <c r="G22" s="37"/>
      <c r="H22" s="63"/>
    </row>
    <row r="23" spans="1:8" ht="15.75" x14ac:dyDescent="0.25">
      <c r="A23" s="15"/>
      <c r="B23" s="1"/>
      <c r="C23" s="1"/>
      <c r="D23" s="17"/>
      <c r="E23" s="26"/>
      <c r="F23" s="50"/>
      <c r="G23" s="37"/>
      <c r="H23" s="63"/>
    </row>
    <row r="24" spans="1:8" ht="15.75" x14ac:dyDescent="0.25">
      <c r="A24" s="18" t="s">
        <v>21</v>
      </c>
      <c r="B24" s="2">
        <v>7000</v>
      </c>
      <c r="C24" s="2">
        <v>27000</v>
      </c>
      <c r="D24" s="14">
        <v>8790</v>
      </c>
      <c r="E24" s="45"/>
      <c r="F24" s="48">
        <f>SUM(B24:E24)</f>
        <v>42790</v>
      </c>
      <c r="G24" s="38"/>
      <c r="H24" s="63"/>
    </row>
    <row r="25" spans="1:8" ht="15.75" x14ac:dyDescent="0.25">
      <c r="A25" s="15" t="s">
        <v>22</v>
      </c>
      <c r="B25" s="2">
        <v>7000</v>
      </c>
      <c r="C25" s="2">
        <v>27000</v>
      </c>
      <c r="D25" s="14">
        <v>8790</v>
      </c>
      <c r="E25" s="52">
        <v>3647.28</v>
      </c>
      <c r="F25" s="49">
        <f>SUM(B25:E25)</f>
        <v>46437.279999999999</v>
      </c>
      <c r="G25" s="37"/>
      <c r="H25" s="63"/>
    </row>
    <row r="26" spans="1:8" ht="15.75" x14ac:dyDescent="0.25">
      <c r="A26" s="15" t="s">
        <v>23</v>
      </c>
      <c r="B26" s="2">
        <v>7000</v>
      </c>
      <c r="C26" s="2">
        <v>27000</v>
      </c>
      <c r="D26" s="14">
        <v>8790</v>
      </c>
      <c r="E26" s="22">
        <v>7294.56</v>
      </c>
      <c r="F26" s="49">
        <f>SUM(B26:E26)</f>
        <v>50084.56</v>
      </c>
      <c r="G26" s="37"/>
      <c r="H26" s="63"/>
    </row>
    <row r="27" spans="1:8" ht="15.75" x14ac:dyDescent="0.25">
      <c r="A27" s="15"/>
      <c r="B27" s="5"/>
      <c r="C27" s="1"/>
      <c r="D27" s="17"/>
      <c r="E27" s="26"/>
      <c r="F27" s="50"/>
      <c r="G27" s="37"/>
      <c r="H27" s="63"/>
    </row>
    <row r="28" spans="1:8" ht="15.75" x14ac:dyDescent="0.25">
      <c r="A28" s="18" t="s">
        <v>24</v>
      </c>
      <c r="B28" s="22">
        <v>4500</v>
      </c>
      <c r="C28" s="23"/>
      <c r="D28" s="14">
        <v>24192</v>
      </c>
      <c r="E28" s="43"/>
      <c r="F28" s="48">
        <f>SUM(B28+D28)</f>
        <v>28692</v>
      </c>
      <c r="G28" s="38"/>
      <c r="H28" s="63"/>
    </row>
    <row r="29" spans="1:8" ht="15.75" x14ac:dyDescent="0.25">
      <c r="A29" s="15" t="s">
        <v>25</v>
      </c>
      <c r="B29" s="22">
        <v>4500</v>
      </c>
      <c r="C29" s="23"/>
      <c r="D29" s="14">
        <v>24192</v>
      </c>
      <c r="E29" s="52">
        <v>3647.28</v>
      </c>
      <c r="F29" s="49">
        <f>SUM(B29,D29,E29)</f>
        <v>32339.279999999999</v>
      </c>
      <c r="G29" s="37"/>
      <c r="H29" s="63"/>
    </row>
    <row r="30" spans="1:8" ht="15.75" x14ac:dyDescent="0.25">
      <c r="A30" s="15" t="s">
        <v>26</v>
      </c>
      <c r="B30" s="22">
        <v>4500</v>
      </c>
      <c r="C30" s="23"/>
      <c r="D30" s="14">
        <v>24192</v>
      </c>
      <c r="E30" s="22">
        <v>7294.56</v>
      </c>
      <c r="F30" s="49">
        <f>SUM(B30:E30)</f>
        <v>35986.559999999998</v>
      </c>
      <c r="G30" s="37"/>
      <c r="H30" s="63"/>
    </row>
    <row r="31" spans="1:8" ht="15.75" x14ac:dyDescent="0.25">
      <c r="A31" s="15"/>
      <c r="B31" s="25"/>
      <c r="C31" s="23"/>
      <c r="D31" s="26"/>
      <c r="E31" s="26"/>
      <c r="F31" s="50"/>
      <c r="G31" s="37"/>
      <c r="H31" s="63"/>
    </row>
    <row r="32" spans="1:8" ht="15" customHeight="1" x14ac:dyDescent="0.25">
      <c r="A32" s="18" t="s">
        <v>27</v>
      </c>
      <c r="B32" s="22">
        <v>3000</v>
      </c>
      <c r="C32" s="23"/>
      <c r="D32" s="53" t="s">
        <v>44</v>
      </c>
      <c r="E32" s="45"/>
      <c r="F32" s="48" t="s">
        <v>45</v>
      </c>
      <c r="G32" s="38"/>
      <c r="H32" s="63"/>
    </row>
    <row r="33" spans="1:8" ht="15.95" customHeight="1" x14ac:dyDescent="0.25">
      <c r="A33" s="15" t="s">
        <v>30</v>
      </c>
      <c r="B33" s="22">
        <v>3000</v>
      </c>
      <c r="C33" s="23"/>
      <c r="D33" s="53" t="s">
        <v>44</v>
      </c>
      <c r="E33" s="52">
        <v>3647.28</v>
      </c>
      <c r="F33" s="48" t="s">
        <v>46</v>
      </c>
      <c r="G33" s="38"/>
      <c r="H33" s="63"/>
    </row>
    <row r="34" spans="1:8" ht="15.95" customHeight="1" x14ac:dyDescent="0.25">
      <c r="A34" s="15" t="s">
        <v>32</v>
      </c>
      <c r="B34" s="22">
        <v>3000</v>
      </c>
      <c r="C34" s="23"/>
      <c r="D34" s="53" t="s">
        <v>44</v>
      </c>
      <c r="E34" s="22">
        <v>7294.56</v>
      </c>
      <c r="F34" s="48" t="s">
        <v>47</v>
      </c>
      <c r="G34" s="38"/>
      <c r="H34" s="63"/>
    </row>
    <row r="35" spans="1:8" ht="15.75" x14ac:dyDescent="0.25">
      <c r="A35" s="15"/>
      <c r="B35" s="25"/>
      <c r="C35" s="23"/>
      <c r="D35" s="26"/>
      <c r="E35" s="26"/>
      <c r="F35" s="51"/>
      <c r="G35" s="39"/>
      <c r="H35" s="63"/>
    </row>
    <row r="36" spans="1:8" ht="15.75" x14ac:dyDescent="0.25">
      <c r="A36" s="18" t="s">
        <v>34</v>
      </c>
      <c r="B36" s="27">
        <v>10800</v>
      </c>
      <c r="C36" s="23"/>
      <c r="D36" s="24">
        <v>21683.200000000001</v>
      </c>
      <c r="E36" s="45"/>
      <c r="F36" s="48">
        <f>SUM(B36,D36)</f>
        <v>32483.200000000001</v>
      </c>
      <c r="G36" s="38"/>
      <c r="H36" s="63"/>
    </row>
    <row r="37" spans="1:8" ht="15.75" x14ac:dyDescent="0.25">
      <c r="A37" s="6"/>
      <c r="B37" s="25"/>
      <c r="C37" s="23"/>
      <c r="D37" s="26"/>
      <c r="E37" s="26"/>
      <c r="F37" s="50"/>
      <c r="G37" s="37"/>
      <c r="H37" s="63"/>
    </row>
    <row r="38" spans="1:8" ht="15.75" x14ac:dyDescent="0.25">
      <c r="A38" s="18" t="s">
        <v>35</v>
      </c>
      <c r="B38" s="22">
        <v>0</v>
      </c>
      <c r="C38" s="28">
        <v>27000</v>
      </c>
      <c r="D38" s="24">
        <v>8790</v>
      </c>
      <c r="E38" s="43"/>
      <c r="F38" s="48">
        <f>SUM(B38,C38,D38)</f>
        <v>35790</v>
      </c>
      <c r="G38" s="38"/>
      <c r="H38" s="63"/>
    </row>
    <row r="39" spans="1:8" ht="15.75" x14ac:dyDescent="0.25">
      <c r="A39" s="7"/>
      <c r="B39" s="25"/>
      <c r="C39" s="23"/>
      <c r="D39" s="26"/>
      <c r="E39" s="26"/>
      <c r="F39" s="20"/>
      <c r="G39" s="40"/>
      <c r="H39" s="63"/>
    </row>
    <row r="40" spans="1:8" ht="15.75" x14ac:dyDescent="0.25">
      <c r="A40" s="18" t="s">
        <v>36</v>
      </c>
      <c r="B40" s="22">
        <v>3000</v>
      </c>
      <c r="C40" s="28">
        <v>15000</v>
      </c>
      <c r="D40" s="24">
        <v>11563.2</v>
      </c>
      <c r="E40" s="43"/>
      <c r="F40" s="48">
        <f>SUM(B40,C40,D40)</f>
        <v>29563.200000000001</v>
      </c>
      <c r="G40" s="38"/>
      <c r="H40" s="63"/>
    </row>
    <row r="41" spans="1:8" ht="15.75" x14ac:dyDescent="0.25">
      <c r="A41" s="29"/>
      <c r="B41" s="30"/>
      <c r="C41" s="31"/>
      <c r="D41" s="26"/>
      <c r="E41" s="46"/>
      <c r="F41" s="20"/>
      <c r="G41" s="40"/>
      <c r="H41" s="63"/>
    </row>
    <row r="42" spans="1:8" ht="15.75" x14ac:dyDescent="0.25">
      <c r="A42" s="34" t="s">
        <v>37</v>
      </c>
      <c r="B42" s="16">
        <v>3000</v>
      </c>
      <c r="C42" s="16">
        <v>10000</v>
      </c>
      <c r="D42" s="16">
        <f>'2023-2024 12%'!D42+1523.2</f>
        <v>15563.2</v>
      </c>
      <c r="E42" s="43"/>
      <c r="F42" s="48">
        <f>SUM(B42:D42)</f>
        <v>28563.200000000001</v>
      </c>
      <c r="G42" s="41"/>
      <c r="H42" s="64"/>
    </row>
    <row r="43" spans="1:8" ht="15.95" customHeight="1" x14ac:dyDescent="0.25">
      <c r="A43" s="34" t="s">
        <v>37</v>
      </c>
      <c r="B43" s="16">
        <v>3000</v>
      </c>
      <c r="C43" s="16">
        <v>14000</v>
      </c>
      <c r="D43" s="16">
        <f>'2023-2024 12%'!D43+1523.2</f>
        <v>13563.2</v>
      </c>
      <c r="E43" s="43"/>
      <c r="F43" s="48">
        <f>SUM(B43:D43)</f>
        <v>30563.200000000001</v>
      </c>
      <c r="G43" s="41"/>
      <c r="H43"/>
    </row>
    <row r="44" spans="1:8" x14ac:dyDescent="0.25">
      <c r="E44" s="12"/>
      <c r="F44" s="12"/>
      <c r="G44"/>
      <c r="H44"/>
    </row>
    <row r="45" spans="1:8" x14ac:dyDescent="0.25">
      <c r="E45" s="12"/>
      <c r="F45" s="12"/>
      <c r="G45"/>
      <c r="H45"/>
    </row>
    <row r="46" spans="1:8" x14ac:dyDescent="0.25">
      <c r="E46" s="12"/>
      <c r="F46" s="12"/>
      <c r="G46"/>
      <c r="H46"/>
    </row>
    <row r="47" spans="1:8" x14ac:dyDescent="0.25">
      <c r="E47" s="12"/>
      <c r="F47" s="12"/>
      <c r="G47"/>
      <c r="H47"/>
    </row>
    <row r="48" spans="1:8" x14ac:dyDescent="0.25">
      <c r="E48" s="12"/>
      <c r="F48" s="12"/>
      <c r="G48"/>
      <c r="H48"/>
    </row>
    <row r="49" spans="5:8" x14ac:dyDescent="0.25">
      <c r="E49" s="12"/>
      <c r="F49" s="12"/>
      <c r="G49"/>
      <c r="H49"/>
    </row>
    <row r="50" spans="5:8" x14ac:dyDescent="0.25">
      <c r="E50" s="12"/>
      <c r="F50" s="12"/>
      <c r="G50"/>
      <c r="H50"/>
    </row>
    <row r="51" spans="5:8" x14ac:dyDescent="0.25">
      <c r="E51" s="12"/>
      <c r="F51" s="12"/>
      <c r="G51"/>
      <c r="H51"/>
    </row>
    <row r="52" spans="5:8" x14ac:dyDescent="0.25">
      <c r="E52" s="12"/>
      <c r="F52" s="12"/>
      <c r="G52"/>
      <c r="H52"/>
    </row>
    <row r="53" spans="5:8" x14ac:dyDescent="0.25">
      <c r="E53" s="12"/>
      <c r="F53" s="12"/>
      <c r="G53"/>
      <c r="H53"/>
    </row>
    <row r="54" spans="5:8" x14ac:dyDescent="0.25">
      <c r="E54" s="12"/>
      <c r="F54" s="12"/>
      <c r="G54"/>
      <c r="H54"/>
    </row>
    <row r="55" spans="5:8" x14ac:dyDescent="0.25">
      <c r="E55" s="12"/>
      <c r="F55" s="12"/>
      <c r="G55"/>
      <c r="H55"/>
    </row>
    <row r="56" spans="5:8" x14ac:dyDescent="0.25">
      <c r="E56" s="12"/>
      <c r="F56" s="12"/>
      <c r="G56"/>
      <c r="H56"/>
    </row>
    <row r="57" spans="5:8" x14ac:dyDescent="0.25">
      <c r="E57" s="12"/>
      <c r="F57" s="12"/>
      <c r="G57"/>
      <c r="H57"/>
    </row>
    <row r="58" spans="5:8" x14ac:dyDescent="0.25">
      <c r="E58" s="12"/>
      <c r="F58" s="12"/>
      <c r="G58"/>
      <c r="H58"/>
    </row>
    <row r="59" spans="5:8" x14ac:dyDescent="0.25">
      <c r="E59" s="12"/>
      <c r="F59" s="12"/>
      <c r="G59"/>
      <c r="H59"/>
    </row>
    <row r="60" spans="5:8" x14ac:dyDescent="0.25">
      <c r="E60" s="12"/>
      <c r="F60" s="12"/>
      <c r="G60"/>
      <c r="H60"/>
    </row>
    <row r="61" spans="5:8" x14ac:dyDescent="0.25">
      <c r="E61" s="12"/>
      <c r="F61" s="12"/>
      <c r="G61"/>
      <c r="H61"/>
    </row>
    <row r="62" spans="5:8" x14ac:dyDescent="0.25">
      <c r="E62" s="12"/>
      <c r="F62" s="12"/>
      <c r="G62"/>
      <c r="H62"/>
    </row>
    <row r="63" spans="5:8" x14ac:dyDescent="0.25">
      <c r="E63" s="12"/>
      <c r="F63" s="12"/>
      <c r="G63"/>
      <c r="H63"/>
    </row>
    <row r="64" spans="5:8" x14ac:dyDescent="0.25">
      <c r="E64" s="12"/>
      <c r="F64" s="12"/>
      <c r="G64"/>
      <c r="H64"/>
    </row>
    <row r="65" spans="5:8" x14ac:dyDescent="0.25">
      <c r="E65" s="12"/>
      <c r="F65" s="12"/>
      <c r="G65"/>
      <c r="H65"/>
    </row>
    <row r="66" spans="5:8" x14ac:dyDescent="0.25">
      <c r="E66" s="12"/>
      <c r="F66" s="12"/>
      <c r="G66"/>
      <c r="H66"/>
    </row>
    <row r="67" spans="5:8" x14ac:dyDescent="0.25">
      <c r="E67" s="12"/>
      <c r="F67" s="12"/>
      <c r="G67"/>
      <c r="H67"/>
    </row>
    <row r="68" spans="5:8" x14ac:dyDescent="0.25">
      <c r="E68" s="12"/>
      <c r="F68" s="12"/>
      <c r="G68"/>
      <c r="H68"/>
    </row>
    <row r="69" spans="5:8" x14ac:dyDescent="0.25">
      <c r="E69" s="12"/>
      <c r="F69" s="12"/>
      <c r="G69"/>
      <c r="H69"/>
    </row>
    <row r="70" spans="5:8" x14ac:dyDescent="0.25">
      <c r="E70" s="12"/>
      <c r="F70" s="12"/>
      <c r="G70"/>
      <c r="H70"/>
    </row>
    <row r="71" spans="5:8" x14ac:dyDescent="0.25">
      <c r="E71" s="12"/>
      <c r="F71" s="12"/>
      <c r="G71"/>
      <c r="H71"/>
    </row>
    <row r="72" spans="5:8" x14ac:dyDescent="0.25">
      <c r="E72" s="12"/>
      <c r="F72" s="12"/>
      <c r="G72"/>
      <c r="H72"/>
    </row>
    <row r="73" spans="5:8" x14ac:dyDescent="0.25">
      <c r="E73" s="12"/>
      <c r="F73" s="12"/>
      <c r="G73"/>
      <c r="H73"/>
    </row>
    <row r="74" spans="5:8" x14ac:dyDescent="0.25">
      <c r="E74" s="12"/>
      <c r="F74" s="12"/>
      <c r="G74"/>
      <c r="H74"/>
    </row>
    <row r="75" spans="5:8" x14ac:dyDescent="0.25">
      <c r="E75" s="12"/>
      <c r="F75" s="12"/>
      <c r="G75"/>
      <c r="H75"/>
    </row>
    <row r="76" spans="5:8" x14ac:dyDescent="0.25">
      <c r="E76" s="12"/>
      <c r="F76" s="12"/>
      <c r="G76"/>
      <c r="H76"/>
    </row>
    <row r="77" spans="5:8" x14ac:dyDescent="0.25">
      <c r="E77" s="12"/>
      <c r="F77" s="12"/>
      <c r="G77"/>
      <c r="H77"/>
    </row>
    <row r="78" spans="5:8" x14ac:dyDescent="0.25">
      <c r="E78" s="12"/>
      <c r="F78" s="12"/>
      <c r="G78"/>
      <c r="H78"/>
    </row>
    <row r="79" spans="5:8" x14ac:dyDescent="0.25">
      <c r="E79" s="12"/>
      <c r="F79" s="12"/>
      <c r="G79"/>
      <c r="H79"/>
    </row>
    <row r="80" spans="5:8" x14ac:dyDescent="0.25">
      <c r="E80" s="12"/>
      <c r="F80" s="12"/>
      <c r="G80"/>
      <c r="H80"/>
    </row>
    <row r="81" spans="5:8" x14ac:dyDescent="0.25">
      <c r="E81" s="12"/>
      <c r="F81" s="12"/>
      <c r="G81"/>
      <c r="H81"/>
    </row>
    <row r="82" spans="5:8" x14ac:dyDescent="0.25">
      <c r="E82" s="12"/>
      <c r="F82" s="12"/>
      <c r="G82"/>
      <c r="H82"/>
    </row>
    <row r="83" spans="5:8" x14ac:dyDescent="0.25">
      <c r="E83" s="12"/>
      <c r="F83" s="12"/>
      <c r="G83"/>
      <c r="H83"/>
    </row>
    <row r="84" spans="5:8" x14ac:dyDescent="0.25">
      <c r="E84" s="42"/>
      <c r="F84" s="12"/>
      <c r="G84"/>
      <c r="H84"/>
    </row>
    <row r="85" spans="5:8" x14ac:dyDescent="0.25">
      <c r="E85" s="42"/>
      <c r="F85" s="12"/>
      <c r="G85"/>
      <c r="H85"/>
    </row>
    <row r="86" spans="5:8" x14ac:dyDescent="0.25">
      <c r="E86" s="42"/>
      <c r="F86" s="12"/>
      <c r="G86"/>
      <c r="H86"/>
    </row>
    <row r="87" spans="5:8" x14ac:dyDescent="0.25">
      <c r="E87" s="42"/>
      <c r="F87" s="12"/>
      <c r="G87"/>
      <c r="H87"/>
    </row>
    <row r="88" spans="5:8" x14ac:dyDescent="0.25">
      <c r="E88" s="42"/>
      <c r="F88" s="12"/>
      <c r="G88"/>
      <c r="H88"/>
    </row>
    <row r="89" spans="5:8" x14ac:dyDescent="0.25">
      <c r="E89" s="42"/>
      <c r="F89" s="12"/>
      <c r="G89"/>
      <c r="H89"/>
    </row>
    <row r="90" spans="5:8" x14ac:dyDescent="0.25">
      <c r="E90" s="42"/>
      <c r="F90" s="12"/>
      <c r="G90"/>
      <c r="H90"/>
    </row>
    <row r="91" spans="5:8" x14ac:dyDescent="0.25">
      <c r="E91" s="42"/>
      <c r="F91" s="12"/>
      <c r="G91"/>
      <c r="H91"/>
    </row>
    <row r="92" spans="5:8" x14ac:dyDescent="0.25">
      <c r="E92" s="42"/>
      <c r="F92" s="12"/>
      <c r="G92"/>
      <c r="H92"/>
    </row>
    <row r="93" spans="5:8" x14ac:dyDescent="0.25">
      <c r="E93" s="42"/>
      <c r="F93" s="12"/>
      <c r="G93"/>
      <c r="H93"/>
    </row>
    <row r="94" spans="5:8" x14ac:dyDescent="0.25">
      <c r="E94" s="42"/>
      <c r="F94" s="12"/>
      <c r="G94"/>
      <c r="H94"/>
    </row>
    <row r="95" spans="5:8" x14ac:dyDescent="0.25">
      <c r="E95" s="42"/>
      <c r="F95" s="12"/>
      <c r="G95"/>
      <c r="H95"/>
    </row>
    <row r="96" spans="5:8" x14ac:dyDescent="0.25">
      <c r="E96" s="42"/>
      <c r="F96" s="12"/>
      <c r="G96"/>
      <c r="H96"/>
    </row>
    <row r="97" spans="5:8" x14ac:dyDescent="0.25">
      <c r="E97" s="42"/>
      <c r="F97" s="12"/>
      <c r="G97"/>
      <c r="H97"/>
    </row>
    <row r="98" spans="5:8" x14ac:dyDescent="0.25">
      <c r="E98" s="42"/>
      <c r="F98" s="12"/>
      <c r="G98"/>
      <c r="H98"/>
    </row>
    <row r="99" spans="5:8" x14ac:dyDescent="0.25">
      <c r="E99" s="42"/>
      <c r="F99" s="12"/>
      <c r="G99"/>
      <c r="H99"/>
    </row>
    <row r="100" spans="5:8" x14ac:dyDescent="0.25">
      <c r="E100" s="42"/>
      <c r="F100" s="12"/>
      <c r="G100"/>
      <c r="H100"/>
    </row>
    <row r="101" spans="5:8" x14ac:dyDescent="0.25">
      <c r="E101" s="42"/>
      <c r="F101" s="12"/>
      <c r="G101"/>
      <c r="H101"/>
    </row>
    <row r="102" spans="5:8" x14ac:dyDescent="0.25">
      <c r="E102" s="42"/>
      <c r="F102" s="12"/>
      <c r="G102"/>
      <c r="H102"/>
    </row>
    <row r="103" spans="5:8" x14ac:dyDescent="0.25">
      <c r="E103" s="42"/>
      <c r="F103" s="12"/>
      <c r="G103"/>
      <c r="H103"/>
    </row>
    <row r="104" spans="5:8" x14ac:dyDescent="0.25">
      <c r="E104" s="42"/>
      <c r="F104" s="12"/>
      <c r="G104"/>
      <c r="H104"/>
    </row>
    <row r="105" spans="5:8" x14ac:dyDescent="0.25">
      <c r="E105" s="42"/>
      <c r="F105" s="12"/>
      <c r="G105"/>
      <c r="H105"/>
    </row>
    <row r="106" spans="5:8" x14ac:dyDescent="0.25">
      <c r="E106" s="42"/>
      <c r="F106" s="12"/>
      <c r="G106"/>
      <c r="H106"/>
    </row>
    <row r="107" spans="5:8" x14ac:dyDescent="0.25">
      <c r="E107" s="42"/>
      <c r="F107" s="12"/>
      <c r="G107"/>
      <c r="H107"/>
    </row>
    <row r="108" spans="5:8" x14ac:dyDescent="0.25">
      <c r="E108" s="42"/>
      <c r="F108" s="12"/>
      <c r="G108"/>
      <c r="H108"/>
    </row>
    <row r="109" spans="5:8" x14ac:dyDescent="0.25">
      <c r="E109" s="42"/>
      <c r="F109" s="12"/>
      <c r="G109"/>
      <c r="H109"/>
    </row>
    <row r="110" spans="5:8" x14ac:dyDescent="0.25">
      <c r="E110" s="42"/>
      <c r="F110" s="12"/>
      <c r="G110"/>
      <c r="H110"/>
    </row>
    <row r="111" spans="5:8" x14ac:dyDescent="0.25">
      <c r="E111" s="42"/>
      <c r="F111" s="12"/>
      <c r="G111"/>
      <c r="H111"/>
    </row>
    <row r="112" spans="5:8" x14ac:dyDescent="0.25">
      <c r="E112" s="42"/>
      <c r="F112" s="12"/>
      <c r="G112"/>
      <c r="H112"/>
    </row>
    <row r="113" spans="5:8" x14ac:dyDescent="0.25">
      <c r="E113" s="42"/>
      <c r="F113" s="12"/>
      <c r="G113"/>
      <c r="H113"/>
    </row>
    <row r="114" spans="5:8" x14ac:dyDescent="0.25">
      <c r="E114" s="42"/>
      <c r="F114" s="12"/>
      <c r="G114"/>
      <c r="H114"/>
    </row>
    <row r="115" spans="5:8" x14ac:dyDescent="0.25">
      <c r="E115" s="42"/>
      <c r="F115" s="12"/>
      <c r="G115"/>
      <c r="H115"/>
    </row>
    <row r="116" spans="5:8" x14ac:dyDescent="0.25">
      <c r="E116" s="42"/>
      <c r="F116" s="12"/>
      <c r="G116"/>
      <c r="H116"/>
    </row>
    <row r="117" spans="5:8" x14ac:dyDescent="0.25">
      <c r="E117" s="42"/>
      <c r="F117" s="12"/>
      <c r="G117"/>
      <c r="H117"/>
    </row>
    <row r="118" spans="5:8" x14ac:dyDescent="0.25">
      <c r="E118" s="42"/>
      <c r="F118" s="12"/>
      <c r="G118"/>
      <c r="H118"/>
    </row>
    <row r="119" spans="5:8" x14ac:dyDescent="0.25">
      <c r="E119" s="42"/>
      <c r="F119" s="12"/>
      <c r="G119"/>
      <c r="H119"/>
    </row>
    <row r="120" spans="5:8" x14ac:dyDescent="0.25">
      <c r="E120" s="42"/>
      <c r="F120" s="12"/>
      <c r="G120"/>
      <c r="H120"/>
    </row>
    <row r="121" spans="5:8" x14ac:dyDescent="0.25">
      <c r="E121" s="42"/>
      <c r="F121" s="12"/>
      <c r="G121"/>
      <c r="H121"/>
    </row>
    <row r="122" spans="5:8" x14ac:dyDescent="0.25">
      <c r="E122" s="42"/>
      <c r="F122" s="12"/>
      <c r="G122"/>
      <c r="H122"/>
    </row>
    <row r="123" spans="5:8" x14ac:dyDescent="0.25">
      <c r="E123" s="42"/>
      <c r="F123" s="12"/>
      <c r="G123"/>
      <c r="H123"/>
    </row>
    <row r="124" spans="5:8" x14ac:dyDescent="0.25">
      <c r="E124" s="42"/>
      <c r="F124" s="12"/>
      <c r="G124"/>
      <c r="H124"/>
    </row>
    <row r="125" spans="5:8" x14ac:dyDescent="0.25">
      <c r="E125" s="42"/>
      <c r="F125" s="12"/>
      <c r="G125"/>
      <c r="H125"/>
    </row>
    <row r="126" spans="5:8" x14ac:dyDescent="0.25">
      <c r="E126" s="42"/>
      <c r="F126" s="12"/>
      <c r="G126"/>
      <c r="H126"/>
    </row>
    <row r="127" spans="5:8" x14ac:dyDescent="0.25">
      <c r="E127" s="42"/>
      <c r="F127" s="12"/>
      <c r="G127"/>
      <c r="H127"/>
    </row>
    <row r="128" spans="5:8" x14ac:dyDescent="0.25">
      <c r="E128" s="42"/>
      <c r="F128" s="12"/>
      <c r="G128"/>
      <c r="H128"/>
    </row>
    <row r="129" spans="5:8" x14ac:dyDescent="0.25">
      <c r="E129" s="42"/>
      <c r="F129" s="12"/>
      <c r="G129"/>
      <c r="H129"/>
    </row>
    <row r="130" spans="5:8" x14ac:dyDescent="0.25">
      <c r="E130" s="42"/>
      <c r="F130" s="12"/>
      <c r="G130"/>
      <c r="H130"/>
    </row>
    <row r="131" spans="5:8" x14ac:dyDescent="0.25">
      <c r="E131" s="42"/>
      <c r="F131" s="12"/>
      <c r="G131"/>
      <c r="H131"/>
    </row>
    <row r="132" spans="5:8" x14ac:dyDescent="0.25">
      <c r="E132" s="42"/>
      <c r="F132" s="12"/>
      <c r="G132"/>
      <c r="H132"/>
    </row>
    <row r="133" spans="5:8" x14ac:dyDescent="0.25">
      <c r="E133" s="42"/>
      <c r="F133" s="12"/>
      <c r="G133"/>
      <c r="H133"/>
    </row>
    <row r="134" spans="5:8" x14ac:dyDescent="0.25">
      <c r="E134" s="42"/>
      <c r="F134" s="12"/>
      <c r="G134"/>
      <c r="H134"/>
    </row>
    <row r="135" spans="5:8" x14ac:dyDescent="0.25">
      <c r="E135" s="42"/>
      <c r="F135" s="12"/>
      <c r="G135"/>
      <c r="H135"/>
    </row>
    <row r="136" spans="5:8" x14ac:dyDescent="0.25">
      <c r="E136" s="42"/>
      <c r="F136" s="12"/>
      <c r="G136"/>
      <c r="H136"/>
    </row>
    <row r="137" spans="5:8" x14ac:dyDescent="0.25">
      <c r="E137" s="42"/>
      <c r="F137" s="12"/>
      <c r="G137"/>
      <c r="H137"/>
    </row>
    <row r="138" spans="5:8" x14ac:dyDescent="0.25">
      <c r="E138" s="42"/>
      <c r="F138" s="12"/>
      <c r="G138"/>
      <c r="H138"/>
    </row>
    <row r="139" spans="5:8" x14ac:dyDescent="0.25">
      <c r="E139" s="42"/>
      <c r="F139" s="12"/>
      <c r="G139"/>
      <c r="H139"/>
    </row>
    <row r="140" spans="5:8" x14ac:dyDescent="0.25">
      <c r="E140" s="42"/>
      <c r="F140" s="12"/>
      <c r="G140"/>
      <c r="H140"/>
    </row>
    <row r="141" spans="5:8" x14ac:dyDescent="0.25">
      <c r="E141" s="42"/>
      <c r="F141" s="12"/>
      <c r="G141"/>
      <c r="H141"/>
    </row>
    <row r="142" spans="5:8" x14ac:dyDescent="0.25">
      <c r="E142" s="42"/>
      <c r="F142" s="12"/>
      <c r="G142"/>
      <c r="H142"/>
    </row>
    <row r="143" spans="5:8" x14ac:dyDescent="0.25">
      <c r="E143" s="42"/>
      <c r="F143" s="12"/>
      <c r="G143"/>
      <c r="H143"/>
    </row>
    <row r="144" spans="5:8" x14ac:dyDescent="0.25">
      <c r="E144" s="42"/>
      <c r="F144" s="12"/>
      <c r="G144"/>
      <c r="H144"/>
    </row>
  </sheetData>
  <mergeCells count="3">
    <mergeCell ref="A1:H1"/>
    <mergeCell ref="H3:H42"/>
    <mergeCell ref="A10:F11"/>
  </mergeCells>
  <pageMargins left="0.25" right="0.25" top="0.75" bottom="0.75" header="0.3" footer="0.3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FB9E4-6A77-1B45-BC13-6262B6880530}">
  <sheetPr>
    <pageSetUpPr fitToPage="1"/>
  </sheetPr>
  <dimension ref="A1:H144"/>
  <sheetViews>
    <sheetView tabSelected="1" workbookViewId="0">
      <selection activeCell="C4" sqref="C4"/>
    </sheetView>
  </sheetViews>
  <sheetFormatPr defaultColWidth="34.140625" defaultRowHeight="15" x14ac:dyDescent="0.25"/>
  <cols>
    <col min="1" max="1" width="65.42578125" style="12" customWidth="1"/>
    <col min="2" max="2" width="17" style="12" customWidth="1"/>
    <col min="3" max="3" width="23.140625" style="12" customWidth="1"/>
    <col min="4" max="4" width="22.42578125" style="12" customWidth="1"/>
    <col min="5" max="5" width="22.140625" style="47" customWidth="1"/>
    <col min="6" max="6" width="31" style="11" customWidth="1"/>
    <col min="7" max="7" width="2.42578125" style="42" customWidth="1"/>
    <col min="8" max="8" width="43.140625" style="12" customWidth="1"/>
  </cols>
  <sheetData>
    <row r="1" spans="1:8" ht="30" customHeight="1" x14ac:dyDescent="0.25">
      <c r="A1" s="65" t="s">
        <v>0</v>
      </c>
      <c r="B1" s="66"/>
      <c r="C1" s="66"/>
      <c r="D1" s="66"/>
      <c r="E1" s="66"/>
      <c r="F1" s="66"/>
      <c r="G1" s="66"/>
      <c r="H1" s="67"/>
    </row>
    <row r="2" spans="1:8" ht="54" x14ac:dyDescent="0.25">
      <c r="A2" s="8"/>
      <c r="B2" s="8" t="s">
        <v>1</v>
      </c>
      <c r="C2" s="9" t="s">
        <v>2</v>
      </c>
      <c r="D2" s="10" t="s">
        <v>3</v>
      </c>
      <c r="E2" s="10" t="s">
        <v>4</v>
      </c>
      <c r="F2" s="8" t="s">
        <v>5</v>
      </c>
      <c r="G2" s="35"/>
      <c r="H2" s="8" t="s">
        <v>6</v>
      </c>
    </row>
    <row r="3" spans="1:8" ht="15.75" customHeight="1" x14ac:dyDescent="0.25">
      <c r="A3" s="13" t="s">
        <v>7</v>
      </c>
      <c r="B3" s="2">
        <v>7000</v>
      </c>
      <c r="C3" s="1"/>
      <c r="D3" s="14">
        <v>21796.92</v>
      </c>
      <c r="E3" s="43"/>
      <c r="F3" s="48">
        <f>SUM(B3:E3)</f>
        <v>28796.92</v>
      </c>
      <c r="G3" s="36"/>
      <c r="H3" s="62" t="s">
        <v>48</v>
      </c>
    </row>
    <row r="4" spans="1:8" ht="15.75" x14ac:dyDescent="0.25">
      <c r="A4" s="15" t="s">
        <v>9</v>
      </c>
      <c r="B4" s="2">
        <v>7000</v>
      </c>
      <c r="C4" s="1"/>
      <c r="D4" s="14">
        <v>21796.92</v>
      </c>
      <c r="E4" s="52">
        <v>3437.62</v>
      </c>
      <c r="F4" s="49">
        <f>SUM(B4:E4)</f>
        <v>32234.539999999997</v>
      </c>
      <c r="G4" s="37"/>
      <c r="H4" s="63"/>
    </row>
    <row r="5" spans="1:8" ht="15.75" x14ac:dyDescent="0.25">
      <c r="A5" s="15" t="s">
        <v>10</v>
      </c>
      <c r="B5" s="2">
        <v>7000</v>
      </c>
      <c r="C5" s="1"/>
      <c r="D5" s="14">
        <v>21796.92</v>
      </c>
      <c r="E5" s="22">
        <v>6875.23</v>
      </c>
      <c r="F5" s="49">
        <f>SUM(B5:E5)</f>
        <v>35672.149999999994</v>
      </c>
      <c r="G5" s="37"/>
      <c r="H5" s="63"/>
    </row>
    <row r="6" spans="1:8" ht="15.75" x14ac:dyDescent="0.25">
      <c r="A6" s="15"/>
      <c r="B6" s="1"/>
      <c r="C6" s="1"/>
      <c r="D6" s="17"/>
      <c r="E6" s="26"/>
      <c r="F6" s="50"/>
      <c r="G6" s="37"/>
      <c r="H6" s="63"/>
    </row>
    <row r="7" spans="1:8" ht="15.75" x14ac:dyDescent="0.25">
      <c r="A7" s="18" t="s">
        <v>11</v>
      </c>
      <c r="B7" s="2">
        <v>0</v>
      </c>
      <c r="C7" s="2">
        <v>35000</v>
      </c>
      <c r="D7" s="14">
        <v>9796.98</v>
      </c>
      <c r="E7" s="43"/>
      <c r="F7" s="48">
        <f>SUM(B7:E7)+5000</f>
        <v>49796.979999999996</v>
      </c>
      <c r="G7" s="38"/>
      <c r="H7" s="63"/>
    </row>
    <row r="8" spans="1:8" ht="15.75" x14ac:dyDescent="0.25">
      <c r="A8" s="15" t="s">
        <v>12</v>
      </c>
      <c r="B8" s="2">
        <v>0</v>
      </c>
      <c r="C8" s="2">
        <v>35000</v>
      </c>
      <c r="D8" s="14">
        <v>9796.98</v>
      </c>
      <c r="E8" s="52">
        <v>3437.62</v>
      </c>
      <c r="F8" s="49">
        <f>SUM(B8:E8)+5000</f>
        <v>53234.6</v>
      </c>
      <c r="G8" s="37"/>
      <c r="H8" s="63"/>
    </row>
    <row r="9" spans="1:8" ht="15.75" x14ac:dyDescent="0.25">
      <c r="A9" s="15" t="s">
        <v>10</v>
      </c>
      <c r="B9" s="2">
        <v>0</v>
      </c>
      <c r="C9" s="2">
        <v>35000</v>
      </c>
      <c r="D9" s="14">
        <v>9796.98</v>
      </c>
      <c r="E9" s="22">
        <v>6875.23</v>
      </c>
      <c r="F9" s="49">
        <f>SUM(B9:E9)+5000</f>
        <v>56672.209999999992</v>
      </c>
      <c r="G9" s="37"/>
      <c r="H9" s="63"/>
    </row>
    <row r="10" spans="1:8" ht="18" customHeight="1" x14ac:dyDescent="0.25">
      <c r="A10" s="77" t="s">
        <v>53</v>
      </c>
      <c r="B10" s="78"/>
      <c r="C10" s="78"/>
      <c r="D10" s="78"/>
      <c r="E10" s="78"/>
      <c r="F10" s="79"/>
      <c r="G10" s="37"/>
      <c r="H10" s="63"/>
    </row>
    <row r="11" spans="1:8" ht="15.75" x14ac:dyDescent="0.25">
      <c r="A11" s="80"/>
      <c r="B11" s="81"/>
      <c r="C11" s="81"/>
      <c r="D11" s="81"/>
      <c r="E11" s="81"/>
      <c r="F11" s="82"/>
      <c r="G11" s="37"/>
      <c r="H11" s="63"/>
    </row>
    <row r="12" spans="1:8" ht="15.75" x14ac:dyDescent="0.25">
      <c r="A12" s="18" t="s">
        <v>14</v>
      </c>
      <c r="B12" s="2">
        <v>7000</v>
      </c>
      <c r="C12" s="2">
        <v>15000</v>
      </c>
      <c r="D12" s="14">
        <v>12796.98</v>
      </c>
      <c r="E12" s="44"/>
      <c r="F12" s="48">
        <f>SUM(B12,C12,D12)</f>
        <v>34796.979999999996</v>
      </c>
      <c r="G12" s="38"/>
      <c r="H12" s="63"/>
    </row>
    <row r="13" spans="1:8" ht="15.75" x14ac:dyDescent="0.25">
      <c r="A13" s="15" t="s">
        <v>15</v>
      </c>
      <c r="B13" s="2">
        <v>7000</v>
      </c>
      <c r="C13" s="2">
        <v>15000</v>
      </c>
      <c r="D13" s="14">
        <v>12796.98</v>
      </c>
      <c r="E13" s="52">
        <v>3437.62</v>
      </c>
      <c r="F13" s="49">
        <f>SUM(B13,C13,D13,E13)</f>
        <v>38234.6</v>
      </c>
      <c r="G13" s="37"/>
      <c r="H13" s="63"/>
    </row>
    <row r="14" spans="1:8" ht="15.75" x14ac:dyDescent="0.25">
      <c r="A14" s="15" t="s">
        <v>16</v>
      </c>
      <c r="B14" s="2">
        <v>7000</v>
      </c>
      <c r="C14" s="2">
        <v>15000</v>
      </c>
      <c r="D14" s="14">
        <v>12796.98</v>
      </c>
      <c r="E14" s="22">
        <v>6875.23</v>
      </c>
      <c r="F14" s="49">
        <f>SUM(B14,C14,D14,E14)</f>
        <v>41672.209999999992</v>
      </c>
      <c r="G14" s="37"/>
      <c r="H14" s="63"/>
    </row>
    <row r="15" spans="1:8" ht="15.75" x14ac:dyDescent="0.25">
      <c r="A15" s="15"/>
      <c r="B15" s="1"/>
      <c r="C15" s="1"/>
      <c r="D15" s="17"/>
      <c r="E15" s="26"/>
      <c r="F15" s="50"/>
      <c r="G15" s="37"/>
      <c r="H15" s="63"/>
    </row>
    <row r="16" spans="1:8" ht="15.75" x14ac:dyDescent="0.25">
      <c r="A16" s="3" t="s">
        <v>17</v>
      </c>
      <c r="B16" s="2">
        <v>0</v>
      </c>
      <c r="C16" s="2">
        <v>21000</v>
      </c>
      <c r="D16" s="14">
        <v>9796.98</v>
      </c>
      <c r="E16" s="43"/>
      <c r="F16" s="48">
        <f>SUM(B16,C16,D16)</f>
        <v>30796.98</v>
      </c>
      <c r="G16" s="38"/>
      <c r="H16" s="63"/>
    </row>
    <row r="17" spans="1:8" ht="15.75" x14ac:dyDescent="0.25">
      <c r="A17" s="15" t="s">
        <v>18</v>
      </c>
      <c r="B17" s="2">
        <v>0</v>
      </c>
      <c r="C17" s="2">
        <v>21000</v>
      </c>
      <c r="D17" s="14">
        <v>9796.98</v>
      </c>
      <c r="E17" s="52">
        <v>3437.62</v>
      </c>
      <c r="F17" s="49">
        <f>SUM(B17,C17,D17,E17)</f>
        <v>34234.6</v>
      </c>
      <c r="G17" s="37"/>
      <c r="H17" s="63"/>
    </row>
    <row r="18" spans="1:8" ht="15.75" x14ac:dyDescent="0.25">
      <c r="A18" s="15" t="s">
        <v>10</v>
      </c>
      <c r="B18" s="2">
        <v>0</v>
      </c>
      <c r="C18" s="2">
        <v>21000</v>
      </c>
      <c r="D18" s="14">
        <v>9796.98</v>
      </c>
      <c r="E18" s="22">
        <v>6875.23</v>
      </c>
      <c r="F18" s="49">
        <f>SUM(B18,C18,D18,E18)</f>
        <v>37672.21</v>
      </c>
      <c r="G18" s="37"/>
      <c r="H18" s="63"/>
    </row>
    <row r="19" spans="1:8" ht="15.75" x14ac:dyDescent="0.25">
      <c r="A19" s="15"/>
      <c r="B19" s="4"/>
      <c r="C19" s="1"/>
      <c r="D19" s="17"/>
      <c r="E19" s="26"/>
      <c r="F19" s="50"/>
      <c r="G19" s="37"/>
      <c r="H19" s="63"/>
    </row>
    <row r="20" spans="1:8" ht="15.75" x14ac:dyDescent="0.25">
      <c r="A20" s="19" t="s">
        <v>19</v>
      </c>
      <c r="B20" s="2">
        <v>0</v>
      </c>
      <c r="C20" s="2">
        <v>40000</v>
      </c>
      <c r="D20" s="14">
        <v>9796.98</v>
      </c>
      <c r="E20" s="43"/>
      <c r="F20" s="48">
        <f>SUM(B20:E20)</f>
        <v>49796.979999999996</v>
      </c>
      <c r="G20" s="38"/>
      <c r="H20" s="63"/>
    </row>
    <row r="21" spans="1:8" ht="15.75" x14ac:dyDescent="0.25">
      <c r="A21" s="15" t="s">
        <v>20</v>
      </c>
      <c r="B21" s="2">
        <v>0</v>
      </c>
      <c r="C21" s="2">
        <v>40000</v>
      </c>
      <c r="D21" s="14">
        <v>9796.98</v>
      </c>
      <c r="E21" s="52">
        <v>3437.62</v>
      </c>
      <c r="F21" s="49">
        <f>SUM(B21:E21)</f>
        <v>53234.6</v>
      </c>
      <c r="G21" s="37"/>
      <c r="H21" s="63"/>
    </row>
    <row r="22" spans="1:8" ht="15.75" x14ac:dyDescent="0.25">
      <c r="A22" s="15" t="s">
        <v>10</v>
      </c>
      <c r="B22" s="2">
        <v>0</v>
      </c>
      <c r="C22" s="2">
        <v>40000</v>
      </c>
      <c r="D22" s="14">
        <v>9796.98</v>
      </c>
      <c r="E22" s="22">
        <v>6875.23</v>
      </c>
      <c r="F22" s="49">
        <f>SUM(B22:E22)</f>
        <v>56672.209999999992</v>
      </c>
      <c r="G22" s="37"/>
      <c r="H22" s="63"/>
    </row>
    <row r="23" spans="1:8" ht="15.75" x14ac:dyDescent="0.25">
      <c r="A23" s="15"/>
      <c r="B23" s="1"/>
      <c r="C23" s="1"/>
      <c r="D23" s="17"/>
      <c r="E23" s="26"/>
      <c r="F23" s="50"/>
      <c r="G23" s="37"/>
      <c r="H23" s="63"/>
    </row>
    <row r="24" spans="1:8" ht="15.75" x14ac:dyDescent="0.25">
      <c r="A24" s="18" t="s">
        <v>21</v>
      </c>
      <c r="B24" s="2">
        <v>7000</v>
      </c>
      <c r="C24" s="2">
        <v>27000</v>
      </c>
      <c r="D24" s="14">
        <v>11546.98</v>
      </c>
      <c r="E24" s="45"/>
      <c r="F24" s="48">
        <f>SUM(B24:E24)</f>
        <v>45546.979999999996</v>
      </c>
      <c r="G24" s="38"/>
      <c r="H24" s="63"/>
    </row>
    <row r="25" spans="1:8" ht="15.75" x14ac:dyDescent="0.25">
      <c r="A25" s="15" t="s">
        <v>22</v>
      </c>
      <c r="B25" s="2">
        <v>7000</v>
      </c>
      <c r="C25" s="2">
        <v>27000</v>
      </c>
      <c r="D25" s="14">
        <v>11546.98</v>
      </c>
      <c r="E25" s="52">
        <v>3437.62</v>
      </c>
      <c r="F25" s="49">
        <f>SUM(B25:E25)</f>
        <v>48984.6</v>
      </c>
      <c r="G25" s="37"/>
      <c r="H25" s="63"/>
    </row>
    <row r="26" spans="1:8" ht="15.75" x14ac:dyDescent="0.25">
      <c r="A26" s="15" t="s">
        <v>23</v>
      </c>
      <c r="B26" s="2">
        <v>7000</v>
      </c>
      <c r="C26" s="2">
        <v>27000</v>
      </c>
      <c r="D26" s="14">
        <v>11546.98</v>
      </c>
      <c r="E26" s="22">
        <v>6875.23</v>
      </c>
      <c r="F26" s="49">
        <f>SUM(B26:E26)</f>
        <v>52422.209999999992</v>
      </c>
      <c r="G26" s="37"/>
      <c r="H26" s="63"/>
    </row>
    <row r="27" spans="1:8" ht="15.75" x14ac:dyDescent="0.25">
      <c r="A27" s="15"/>
      <c r="B27" s="5"/>
      <c r="C27" s="1"/>
      <c r="D27" s="17"/>
      <c r="E27" s="26"/>
      <c r="F27" s="50"/>
      <c r="G27" s="37"/>
      <c r="H27" s="63"/>
    </row>
    <row r="28" spans="1:8" ht="15.75" x14ac:dyDescent="0.25">
      <c r="A28" s="18" t="s">
        <v>24</v>
      </c>
      <c r="B28" s="22">
        <v>4500</v>
      </c>
      <c r="C28" s="23"/>
      <c r="D28" s="14">
        <v>25643.52</v>
      </c>
      <c r="E28" s="43"/>
      <c r="F28" s="48">
        <f>SUM(B28+D28)</f>
        <v>30143.52</v>
      </c>
      <c r="G28" s="38"/>
      <c r="H28" s="63"/>
    </row>
    <row r="29" spans="1:8" ht="15.75" x14ac:dyDescent="0.25">
      <c r="A29" s="15" t="s">
        <v>25</v>
      </c>
      <c r="B29" s="22">
        <v>4500</v>
      </c>
      <c r="C29" s="23"/>
      <c r="D29" s="14">
        <v>25643.52</v>
      </c>
      <c r="E29" s="52">
        <v>3437.62</v>
      </c>
      <c r="F29" s="49">
        <f>SUM(B29,D29,E29)</f>
        <v>33581.14</v>
      </c>
      <c r="G29" s="37"/>
      <c r="H29" s="63"/>
    </row>
    <row r="30" spans="1:8" ht="15.75" x14ac:dyDescent="0.25">
      <c r="A30" s="15" t="s">
        <v>26</v>
      </c>
      <c r="B30" s="22">
        <v>4500</v>
      </c>
      <c r="C30" s="23"/>
      <c r="D30" s="14">
        <v>25643.52</v>
      </c>
      <c r="E30" s="22">
        <v>6875.23</v>
      </c>
      <c r="F30" s="49">
        <f>SUM(B30:E30)</f>
        <v>37018.75</v>
      </c>
      <c r="G30" s="37"/>
      <c r="H30" s="63"/>
    </row>
    <row r="31" spans="1:8" ht="15.75" x14ac:dyDescent="0.25">
      <c r="A31" s="15"/>
      <c r="B31" s="25"/>
      <c r="C31" s="23"/>
      <c r="D31" s="26"/>
      <c r="E31" s="26"/>
      <c r="F31" s="50"/>
      <c r="G31" s="37"/>
      <c r="H31" s="63"/>
    </row>
    <row r="32" spans="1:8" ht="15" customHeight="1" x14ac:dyDescent="0.25">
      <c r="A32" s="18" t="s">
        <v>27</v>
      </c>
      <c r="B32" s="22">
        <v>3000</v>
      </c>
      <c r="C32" s="23"/>
      <c r="D32" s="53" t="s">
        <v>49</v>
      </c>
      <c r="E32" s="45"/>
      <c r="F32" s="48" t="s">
        <v>50</v>
      </c>
      <c r="G32" s="38"/>
      <c r="H32" s="63"/>
    </row>
    <row r="33" spans="1:8" ht="15.95" customHeight="1" x14ac:dyDescent="0.25">
      <c r="A33" s="15" t="s">
        <v>30</v>
      </c>
      <c r="B33" s="22">
        <v>3000</v>
      </c>
      <c r="C33" s="23"/>
      <c r="D33" s="53" t="s">
        <v>49</v>
      </c>
      <c r="E33" s="22">
        <v>3437.62</v>
      </c>
      <c r="F33" s="48" t="s">
        <v>51</v>
      </c>
      <c r="G33" s="38"/>
      <c r="H33" s="63"/>
    </row>
    <row r="34" spans="1:8" ht="15.95" customHeight="1" x14ac:dyDescent="0.25">
      <c r="A34" s="15" t="s">
        <v>32</v>
      </c>
      <c r="B34" s="22">
        <v>3000</v>
      </c>
      <c r="C34" s="23"/>
      <c r="D34" s="53" t="s">
        <v>49</v>
      </c>
      <c r="E34" s="22">
        <v>6875.23</v>
      </c>
      <c r="F34" s="48" t="s">
        <v>52</v>
      </c>
      <c r="G34" s="38"/>
      <c r="H34" s="63"/>
    </row>
    <row r="35" spans="1:8" ht="15.75" x14ac:dyDescent="0.25">
      <c r="A35" s="15"/>
      <c r="B35" s="25"/>
      <c r="C35" s="23"/>
      <c r="D35" s="26"/>
      <c r="E35" s="26"/>
      <c r="F35" s="51"/>
      <c r="G35" s="39"/>
      <c r="H35" s="63"/>
    </row>
    <row r="36" spans="1:8" ht="15.75" x14ac:dyDescent="0.25">
      <c r="A36" s="18" t="s">
        <v>34</v>
      </c>
      <c r="B36" s="27">
        <v>10800</v>
      </c>
      <c r="C36" s="23"/>
      <c r="D36" s="14">
        <v>22984.19</v>
      </c>
      <c r="E36" s="45"/>
      <c r="F36" s="48">
        <f>SUM(B36,D36)</f>
        <v>33784.19</v>
      </c>
      <c r="G36" s="38"/>
      <c r="H36" s="63"/>
    </row>
    <row r="37" spans="1:8" ht="15.75" x14ac:dyDescent="0.25">
      <c r="A37" s="6"/>
      <c r="B37" s="25"/>
      <c r="C37" s="23"/>
      <c r="D37" s="26"/>
      <c r="E37" s="26"/>
      <c r="F37" s="50"/>
      <c r="G37" s="37"/>
      <c r="H37" s="63"/>
    </row>
    <row r="38" spans="1:8" ht="15.75" x14ac:dyDescent="0.25">
      <c r="A38" s="18" t="s">
        <v>35</v>
      </c>
      <c r="B38" s="22">
        <v>3000</v>
      </c>
      <c r="C38" s="28">
        <v>17500</v>
      </c>
      <c r="D38" s="14">
        <v>11546.98</v>
      </c>
      <c r="E38" s="43"/>
      <c r="F38" s="48">
        <f>SUM(B38,C38,D38)</f>
        <v>32046.98</v>
      </c>
      <c r="G38" s="38"/>
      <c r="H38" s="63"/>
    </row>
    <row r="39" spans="1:8" ht="15.75" x14ac:dyDescent="0.25">
      <c r="A39" s="7"/>
      <c r="B39" s="25"/>
      <c r="C39" s="23"/>
      <c r="D39" s="17"/>
      <c r="E39" s="26"/>
      <c r="F39" s="20"/>
      <c r="G39" s="40"/>
      <c r="H39" s="63"/>
    </row>
    <row r="40" spans="1:8" ht="15.75" x14ac:dyDescent="0.25">
      <c r="A40" s="18" t="s">
        <v>36</v>
      </c>
      <c r="B40" s="22">
        <v>3000</v>
      </c>
      <c r="C40" s="28">
        <v>15000</v>
      </c>
      <c r="D40" s="14">
        <v>12796.98</v>
      </c>
      <c r="E40" s="43"/>
      <c r="F40" s="48">
        <f>SUM(B40,C40,D40)</f>
        <v>30796.98</v>
      </c>
      <c r="G40" s="38"/>
      <c r="H40" s="63"/>
    </row>
    <row r="41" spans="1:8" ht="15.75" x14ac:dyDescent="0.25">
      <c r="A41" s="29"/>
      <c r="B41" s="30"/>
      <c r="C41" s="31"/>
      <c r="D41" s="17"/>
      <c r="E41" s="46"/>
      <c r="F41" s="20"/>
      <c r="G41" s="40"/>
      <c r="H41" s="63"/>
    </row>
    <row r="42" spans="1:8" ht="15.75" x14ac:dyDescent="0.25">
      <c r="A42" s="34" t="s">
        <v>37</v>
      </c>
      <c r="B42" s="16">
        <v>3000</v>
      </c>
      <c r="C42" s="16">
        <v>10000</v>
      </c>
      <c r="D42" s="16">
        <v>16796.98</v>
      </c>
      <c r="E42" s="43"/>
      <c r="F42" s="48">
        <f>SUM(B42:D42)</f>
        <v>29796.98</v>
      </c>
      <c r="G42" s="41"/>
      <c r="H42" s="64"/>
    </row>
    <row r="43" spans="1:8" ht="15.95" customHeight="1" x14ac:dyDescent="0.25">
      <c r="A43" s="34" t="s">
        <v>37</v>
      </c>
      <c r="B43" s="16">
        <v>3000</v>
      </c>
      <c r="C43" s="16">
        <v>14000</v>
      </c>
      <c r="D43" s="16">
        <v>14796.98</v>
      </c>
      <c r="E43" s="43"/>
      <c r="F43" s="48">
        <f>SUM(B43:D43)</f>
        <v>31796.98</v>
      </c>
      <c r="G43" s="41"/>
      <c r="H43"/>
    </row>
    <row r="44" spans="1:8" x14ac:dyDescent="0.25">
      <c r="E44" s="12"/>
      <c r="F44" s="12"/>
      <c r="G44"/>
      <c r="H44"/>
    </row>
    <row r="45" spans="1:8" x14ac:dyDescent="0.25">
      <c r="E45" s="12"/>
      <c r="F45" s="12"/>
      <c r="G45"/>
      <c r="H45"/>
    </row>
    <row r="46" spans="1:8" x14ac:dyDescent="0.25">
      <c r="E46" s="12"/>
      <c r="F46" s="12"/>
      <c r="G46"/>
      <c r="H46"/>
    </row>
    <row r="47" spans="1:8" x14ac:dyDescent="0.25">
      <c r="E47" s="12"/>
      <c r="F47" s="12"/>
      <c r="G47"/>
      <c r="H47"/>
    </row>
    <row r="48" spans="1:8" x14ac:dyDescent="0.25">
      <c r="E48" s="12"/>
      <c r="F48" s="12"/>
      <c r="G48"/>
      <c r="H48"/>
    </row>
    <row r="49" spans="5:8" x14ac:dyDescent="0.25">
      <c r="E49" s="12"/>
      <c r="F49" s="12"/>
      <c r="G49"/>
      <c r="H49"/>
    </row>
    <row r="50" spans="5:8" x14ac:dyDescent="0.25">
      <c r="E50" s="12"/>
      <c r="F50" s="12"/>
      <c r="G50"/>
      <c r="H50"/>
    </row>
    <row r="51" spans="5:8" x14ac:dyDescent="0.25">
      <c r="E51" s="12"/>
      <c r="F51" s="12"/>
      <c r="G51"/>
      <c r="H51"/>
    </row>
    <row r="52" spans="5:8" x14ac:dyDescent="0.25">
      <c r="E52" s="12"/>
      <c r="F52" s="12"/>
      <c r="G52"/>
      <c r="H52"/>
    </row>
    <row r="53" spans="5:8" x14ac:dyDescent="0.25">
      <c r="E53" s="12"/>
      <c r="F53" s="12"/>
      <c r="G53"/>
      <c r="H53"/>
    </row>
    <row r="54" spans="5:8" x14ac:dyDescent="0.25">
      <c r="E54" s="12"/>
      <c r="F54" s="12"/>
      <c r="G54"/>
      <c r="H54"/>
    </row>
    <row r="55" spans="5:8" x14ac:dyDescent="0.25">
      <c r="E55" s="12"/>
      <c r="F55" s="12"/>
      <c r="G55"/>
      <c r="H55"/>
    </row>
    <row r="56" spans="5:8" x14ac:dyDescent="0.25">
      <c r="E56" s="12"/>
      <c r="F56" s="12"/>
      <c r="G56"/>
      <c r="H56"/>
    </row>
    <row r="57" spans="5:8" x14ac:dyDescent="0.25">
      <c r="E57" s="12"/>
      <c r="F57" s="12"/>
      <c r="G57"/>
      <c r="H57"/>
    </row>
    <row r="58" spans="5:8" x14ac:dyDescent="0.25">
      <c r="E58" s="12"/>
      <c r="F58" s="12"/>
      <c r="G58"/>
      <c r="H58"/>
    </row>
    <row r="59" spans="5:8" x14ac:dyDescent="0.25">
      <c r="E59" s="12"/>
      <c r="F59" s="12"/>
      <c r="G59"/>
      <c r="H59"/>
    </row>
    <row r="60" spans="5:8" x14ac:dyDescent="0.25">
      <c r="E60" s="12"/>
      <c r="F60" s="12"/>
      <c r="G60"/>
      <c r="H60"/>
    </row>
    <row r="61" spans="5:8" x14ac:dyDescent="0.25">
      <c r="E61" s="12"/>
      <c r="F61" s="12"/>
      <c r="G61"/>
      <c r="H61"/>
    </row>
    <row r="62" spans="5:8" x14ac:dyDescent="0.25">
      <c r="E62" s="12"/>
      <c r="F62" s="12"/>
      <c r="G62"/>
      <c r="H62"/>
    </row>
    <row r="63" spans="5:8" x14ac:dyDescent="0.25">
      <c r="E63" s="12"/>
      <c r="F63" s="12"/>
      <c r="G63"/>
      <c r="H63"/>
    </row>
    <row r="64" spans="5:8" x14ac:dyDescent="0.25">
      <c r="E64" s="12"/>
      <c r="F64" s="12"/>
      <c r="G64"/>
      <c r="H64"/>
    </row>
    <row r="65" spans="5:8" x14ac:dyDescent="0.25">
      <c r="E65" s="12"/>
      <c r="F65" s="12"/>
      <c r="G65"/>
      <c r="H65"/>
    </row>
    <row r="66" spans="5:8" x14ac:dyDescent="0.25">
      <c r="E66" s="12"/>
      <c r="F66" s="12"/>
      <c r="G66"/>
      <c r="H66"/>
    </row>
    <row r="67" spans="5:8" x14ac:dyDescent="0.25">
      <c r="E67" s="12"/>
      <c r="F67" s="12"/>
      <c r="G67"/>
      <c r="H67"/>
    </row>
    <row r="68" spans="5:8" x14ac:dyDescent="0.25">
      <c r="E68" s="12"/>
      <c r="F68" s="12"/>
      <c r="G68"/>
      <c r="H68"/>
    </row>
    <row r="69" spans="5:8" x14ac:dyDescent="0.25">
      <c r="E69" s="12"/>
      <c r="F69" s="12"/>
      <c r="G69"/>
      <c r="H69"/>
    </row>
    <row r="70" spans="5:8" x14ac:dyDescent="0.25">
      <c r="E70" s="12"/>
      <c r="F70" s="12"/>
      <c r="G70"/>
      <c r="H70"/>
    </row>
    <row r="71" spans="5:8" x14ac:dyDescent="0.25">
      <c r="E71" s="12"/>
      <c r="F71" s="12"/>
      <c r="G71"/>
      <c r="H71"/>
    </row>
    <row r="72" spans="5:8" x14ac:dyDescent="0.25">
      <c r="E72" s="12"/>
      <c r="F72" s="12"/>
      <c r="G72"/>
      <c r="H72"/>
    </row>
    <row r="73" spans="5:8" x14ac:dyDescent="0.25">
      <c r="E73" s="12"/>
      <c r="F73" s="12"/>
      <c r="G73"/>
      <c r="H73"/>
    </row>
    <row r="74" spans="5:8" x14ac:dyDescent="0.25">
      <c r="E74" s="12"/>
      <c r="F74" s="12"/>
      <c r="G74"/>
      <c r="H74"/>
    </row>
    <row r="75" spans="5:8" x14ac:dyDescent="0.25">
      <c r="E75" s="12"/>
      <c r="F75" s="12"/>
      <c r="G75"/>
      <c r="H75"/>
    </row>
    <row r="76" spans="5:8" x14ac:dyDescent="0.25">
      <c r="E76" s="12"/>
      <c r="F76" s="12"/>
      <c r="G76"/>
      <c r="H76"/>
    </row>
    <row r="77" spans="5:8" x14ac:dyDescent="0.25">
      <c r="E77" s="12"/>
      <c r="F77" s="12"/>
      <c r="G77"/>
      <c r="H77"/>
    </row>
    <row r="78" spans="5:8" x14ac:dyDescent="0.25">
      <c r="E78" s="12"/>
      <c r="F78" s="12"/>
      <c r="G78"/>
      <c r="H78"/>
    </row>
    <row r="79" spans="5:8" x14ac:dyDescent="0.25">
      <c r="E79" s="12"/>
      <c r="F79" s="12"/>
      <c r="G79"/>
      <c r="H79"/>
    </row>
    <row r="80" spans="5:8" x14ac:dyDescent="0.25">
      <c r="E80" s="12"/>
      <c r="F80" s="12"/>
      <c r="G80"/>
      <c r="H80"/>
    </row>
    <row r="81" spans="5:8" x14ac:dyDescent="0.25">
      <c r="E81" s="12"/>
      <c r="F81" s="12"/>
      <c r="G81"/>
      <c r="H81"/>
    </row>
    <row r="82" spans="5:8" x14ac:dyDescent="0.25">
      <c r="E82" s="12"/>
      <c r="F82" s="12"/>
      <c r="G82"/>
      <c r="H82"/>
    </row>
    <row r="83" spans="5:8" x14ac:dyDescent="0.25">
      <c r="E83" s="12"/>
      <c r="F83" s="12"/>
      <c r="G83"/>
      <c r="H83"/>
    </row>
    <row r="84" spans="5:8" x14ac:dyDescent="0.25">
      <c r="E84" s="42"/>
      <c r="F84" s="12"/>
      <c r="G84"/>
      <c r="H84"/>
    </row>
    <row r="85" spans="5:8" x14ac:dyDescent="0.25">
      <c r="E85" s="42"/>
      <c r="F85" s="12"/>
      <c r="G85"/>
      <c r="H85"/>
    </row>
    <row r="86" spans="5:8" x14ac:dyDescent="0.25">
      <c r="E86" s="42"/>
      <c r="F86" s="12"/>
      <c r="G86"/>
      <c r="H86"/>
    </row>
    <row r="87" spans="5:8" x14ac:dyDescent="0.25">
      <c r="E87" s="42"/>
      <c r="F87" s="12"/>
      <c r="G87"/>
      <c r="H87"/>
    </row>
    <row r="88" spans="5:8" x14ac:dyDescent="0.25">
      <c r="E88" s="42"/>
      <c r="F88" s="12"/>
      <c r="G88"/>
      <c r="H88"/>
    </row>
    <row r="89" spans="5:8" x14ac:dyDescent="0.25">
      <c r="E89" s="42"/>
      <c r="F89" s="12"/>
      <c r="G89"/>
      <c r="H89"/>
    </row>
    <row r="90" spans="5:8" x14ac:dyDescent="0.25">
      <c r="E90" s="42"/>
      <c r="F90" s="12"/>
      <c r="G90"/>
      <c r="H90"/>
    </row>
    <row r="91" spans="5:8" x14ac:dyDescent="0.25">
      <c r="E91" s="42"/>
      <c r="F91" s="12"/>
      <c r="G91"/>
      <c r="H91"/>
    </row>
    <row r="92" spans="5:8" x14ac:dyDescent="0.25">
      <c r="E92" s="42"/>
      <c r="F92" s="12"/>
      <c r="G92"/>
      <c r="H92"/>
    </row>
    <row r="93" spans="5:8" x14ac:dyDescent="0.25">
      <c r="E93" s="42"/>
      <c r="F93" s="12"/>
      <c r="G93"/>
      <c r="H93"/>
    </row>
    <row r="94" spans="5:8" x14ac:dyDescent="0.25">
      <c r="E94" s="42"/>
      <c r="F94" s="12"/>
      <c r="G94"/>
      <c r="H94"/>
    </row>
    <row r="95" spans="5:8" x14ac:dyDescent="0.25">
      <c r="E95" s="42"/>
      <c r="F95" s="12"/>
      <c r="G95"/>
      <c r="H95"/>
    </row>
    <row r="96" spans="5:8" x14ac:dyDescent="0.25">
      <c r="E96" s="42"/>
      <c r="F96" s="12"/>
      <c r="G96"/>
      <c r="H96"/>
    </row>
    <row r="97" spans="5:8" x14ac:dyDescent="0.25">
      <c r="E97" s="42"/>
      <c r="F97" s="12"/>
      <c r="G97"/>
      <c r="H97"/>
    </row>
    <row r="98" spans="5:8" x14ac:dyDescent="0.25">
      <c r="E98" s="42"/>
      <c r="F98" s="12"/>
      <c r="G98"/>
      <c r="H98"/>
    </row>
    <row r="99" spans="5:8" x14ac:dyDescent="0.25">
      <c r="E99" s="42"/>
      <c r="F99" s="12"/>
      <c r="G99"/>
      <c r="H99"/>
    </row>
    <row r="100" spans="5:8" x14ac:dyDescent="0.25">
      <c r="E100" s="42"/>
      <c r="F100" s="12"/>
      <c r="G100"/>
      <c r="H100"/>
    </row>
    <row r="101" spans="5:8" x14ac:dyDescent="0.25">
      <c r="E101" s="42"/>
      <c r="F101" s="12"/>
      <c r="G101"/>
      <c r="H101"/>
    </row>
    <row r="102" spans="5:8" x14ac:dyDescent="0.25">
      <c r="E102" s="42"/>
      <c r="F102" s="12"/>
      <c r="G102"/>
      <c r="H102"/>
    </row>
    <row r="103" spans="5:8" x14ac:dyDescent="0.25">
      <c r="E103" s="42"/>
      <c r="F103" s="12"/>
      <c r="G103"/>
      <c r="H103"/>
    </row>
    <row r="104" spans="5:8" x14ac:dyDescent="0.25">
      <c r="E104" s="42"/>
      <c r="F104" s="12"/>
      <c r="G104"/>
      <c r="H104"/>
    </row>
    <row r="105" spans="5:8" x14ac:dyDescent="0.25">
      <c r="E105" s="42"/>
      <c r="F105" s="12"/>
      <c r="G105"/>
      <c r="H105"/>
    </row>
    <row r="106" spans="5:8" x14ac:dyDescent="0.25">
      <c r="E106" s="42"/>
      <c r="F106" s="12"/>
      <c r="G106"/>
      <c r="H106"/>
    </row>
    <row r="107" spans="5:8" x14ac:dyDescent="0.25">
      <c r="E107" s="42"/>
      <c r="F107" s="12"/>
      <c r="G107"/>
      <c r="H107"/>
    </row>
    <row r="108" spans="5:8" x14ac:dyDescent="0.25">
      <c r="E108" s="42"/>
      <c r="F108" s="12"/>
      <c r="G108"/>
      <c r="H108"/>
    </row>
    <row r="109" spans="5:8" x14ac:dyDescent="0.25">
      <c r="E109" s="42"/>
      <c r="F109" s="12"/>
      <c r="G109"/>
      <c r="H109"/>
    </row>
    <row r="110" spans="5:8" x14ac:dyDescent="0.25">
      <c r="E110" s="42"/>
      <c r="F110" s="12"/>
      <c r="G110"/>
      <c r="H110"/>
    </row>
    <row r="111" spans="5:8" x14ac:dyDescent="0.25">
      <c r="E111" s="42"/>
      <c r="F111" s="12"/>
      <c r="G111"/>
      <c r="H111"/>
    </row>
    <row r="112" spans="5:8" x14ac:dyDescent="0.25">
      <c r="E112" s="42"/>
      <c r="F112" s="12"/>
      <c r="G112"/>
      <c r="H112"/>
    </row>
    <row r="113" spans="5:8" x14ac:dyDescent="0.25">
      <c r="E113" s="42"/>
      <c r="F113" s="12"/>
      <c r="G113"/>
      <c r="H113"/>
    </row>
    <row r="114" spans="5:8" x14ac:dyDescent="0.25">
      <c r="E114" s="42"/>
      <c r="F114" s="12"/>
      <c r="G114"/>
      <c r="H114"/>
    </row>
    <row r="115" spans="5:8" x14ac:dyDescent="0.25">
      <c r="E115" s="42"/>
      <c r="F115" s="12"/>
      <c r="G115"/>
      <c r="H115"/>
    </row>
    <row r="116" spans="5:8" x14ac:dyDescent="0.25">
      <c r="E116" s="42"/>
      <c r="F116" s="12"/>
      <c r="G116"/>
      <c r="H116"/>
    </row>
    <row r="117" spans="5:8" x14ac:dyDescent="0.25">
      <c r="E117" s="42"/>
      <c r="F117" s="12"/>
      <c r="G117"/>
      <c r="H117"/>
    </row>
    <row r="118" spans="5:8" x14ac:dyDescent="0.25">
      <c r="E118" s="42"/>
      <c r="F118" s="12"/>
      <c r="G118"/>
      <c r="H118"/>
    </row>
    <row r="119" spans="5:8" x14ac:dyDescent="0.25">
      <c r="E119" s="42"/>
      <c r="F119" s="12"/>
      <c r="G119"/>
      <c r="H119"/>
    </row>
    <row r="120" spans="5:8" x14ac:dyDescent="0.25">
      <c r="E120" s="42"/>
      <c r="F120" s="12"/>
      <c r="G120"/>
      <c r="H120"/>
    </row>
    <row r="121" spans="5:8" x14ac:dyDescent="0.25">
      <c r="E121" s="42"/>
      <c r="F121" s="12"/>
      <c r="G121"/>
      <c r="H121"/>
    </row>
    <row r="122" spans="5:8" x14ac:dyDescent="0.25">
      <c r="E122" s="42"/>
      <c r="F122" s="12"/>
      <c r="G122"/>
      <c r="H122"/>
    </row>
    <row r="123" spans="5:8" x14ac:dyDescent="0.25">
      <c r="E123" s="42"/>
      <c r="F123" s="12"/>
      <c r="G123"/>
      <c r="H123"/>
    </row>
    <row r="124" spans="5:8" x14ac:dyDescent="0.25">
      <c r="E124" s="42"/>
      <c r="F124" s="12"/>
      <c r="G124"/>
      <c r="H124"/>
    </row>
    <row r="125" spans="5:8" x14ac:dyDescent="0.25">
      <c r="E125" s="42"/>
      <c r="F125" s="12"/>
      <c r="G125"/>
      <c r="H125"/>
    </row>
    <row r="126" spans="5:8" x14ac:dyDescent="0.25">
      <c r="E126" s="42"/>
      <c r="F126" s="12"/>
      <c r="G126"/>
      <c r="H126"/>
    </row>
    <row r="127" spans="5:8" x14ac:dyDescent="0.25">
      <c r="E127" s="42"/>
      <c r="F127" s="12"/>
      <c r="G127"/>
      <c r="H127"/>
    </row>
    <row r="128" spans="5:8" x14ac:dyDescent="0.25">
      <c r="E128" s="42"/>
      <c r="F128" s="12"/>
      <c r="G128"/>
      <c r="H128"/>
    </row>
    <row r="129" spans="5:8" x14ac:dyDescent="0.25">
      <c r="E129" s="42"/>
      <c r="F129" s="12"/>
      <c r="G129"/>
      <c r="H129"/>
    </row>
    <row r="130" spans="5:8" x14ac:dyDescent="0.25">
      <c r="E130" s="42"/>
      <c r="F130" s="12"/>
      <c r="G130"/>
      <c r="H130"/>
    </row>
    <row r="131" spans="5:8" x14ac:dyDescent="0.25">
      <c r="E131" s="42"/>
      <c r="F131" s="12"/>
      <c r="G131"/>
      <c r="H131"/>
    </row>
    <row r="132" spans="5:8" x14ac:dyDescent="0.25">
      <c r="E132" s="42"/>
      <c r="F132" s="12"/>
      <c r="G132"/>
      <c r="H132"/>
    </row>
    <row r="133" spans="5:8" x14ac:dyDescent="0.25">
      <c r="E133" s="42"/>
      <c r="F133" s="12"/>
      <c r="G133"/>
      <c r="H133"/>
    </row>
    <row r="134" spans="5:8" x14ac:dyDescent="0.25">
      <c r="E134" s="42"/>
      <c r="F134" s="12"/>
      <c r="G134"/>
      <c r="H134"/>
    </row>
    <row r="135" spans="5:8" x14ac:dyDescent="0.25">
      <c r="E135" s="42"/>
      <c r="F135" s="12"/>
      <c r="G135"/>
      <c r="H135"/>
    </row>
    <row r="136" spans="5:8" x14ac:dyDescent="0.25">
      <c r="E136" s="42"/>
      <c r="F136" s="12"/>
      <c r="G136"/>
      <c r="H136"/>
    </row>
    <row r="137" spans="5:8" x14ac:dyDescent="0.25">
      <c r="E137" s="42"/>
      <c r="F137" s="12"/>
      <c r="G137"/>
      <c r="H137"/>
    </row>
    <row r="138" spans="5:8" x14ac:dyDescent="0.25">
      <c r="E138" s="42"/>
      <c r="F138" s="12"/>
      <c r="G138"/>
      <c r="H138"/>
    </row>
    <row r="139" spans="5:8" x14ac:dyDescent="0.25">
      <c r="E139" s="42"/>
      <c r="F139" s="12"/>
      <c r="G139"/>
      <c r="H139"/>
    </row>
    <row r="140" spans="5:8" x14ac:dyDescent="0.25">
      <c r="E140" s="42"/>
      <c r="F140" s="12"/>
      <c r="G140"/>
      <c r="H140"/>
    </row>
    <row r="141" spans="5:8" x14ac:dyDescent="0.25">
      <c r="E141" s="42"/>
      <c r="F141" s="12"/>
      <c r="G141"/>
      <c r="H141"/>
    </row>
    <row r="142" spans="5:8" x14ac:dyDescent="0.25">
      <c r="E142" s="42"/>
      <c r="F142" s="12"/>
      <c r="G142"/>
      <c r="H142"/>
    </row>
    <row r="143" spans="5:8" x14ac:dyDescent="0.25">
      <c r="E143" s="42"/>
      <c r="F143" s="12"/>
      <c r="G143"/>
      <c r="H143"/>
    </row>
    <row r="144" spans="5:8" x14ac:dyDescent="0.25">
      <c r="E144" s="42"/>
      <c r="F144" s="12"/>
      <c r="G144"/>
      <c r="H144"/>
    </row>
  </sheetData>
  <mergeCells count="3">
    <mergeCell ref="A1:H1"/>
    <mergeCell ref="H3:H42"/>
    <mergeCell ref="A10:F11"/>
  </mergeCells>
  <pageMargins left="0.25" right="0.25" top="0.75" bottom="0.75" header="0.3" footer="0.3"/>
  <pageSetup scale="2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d897d0e-6815-47a2-bd50-41654acbf49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4480D45836AE48A932ACD081F0057B" ma:contentTypeVersion="18" ma:contentTypeDescription="Create a new document." ma:contentTypeScope="" ma:versionID="6aceb00f099ce1d5e09287baf1cd5b60">
  <xsd:schema xmlns:xsd="http://www.w3.org/2001/XMLSchema" xmlns:xs="http://www.w3.org/2001/XMLSchema" xmlns:p="http://schemas.microsoft.com/office/2006/metadata/properties" xmlns:ns3="8d897d0e-6815-47a2-bd50-41654acbf49b" xmlns:ns4="6932cfaf-f38d-4d51-bf37-5e3262626aaf" targetNamespace="http://schemas.microsoft.com/office/2006/metadata/properties" ma:root="true" ma:fieldsID="52e6aa57525fd2bf36952019de7417e6" ns3:_="" ns4:_="">
    <xsd:import namespace="8d897d0e-6815-47a2-bd50-41654acbf49b"/>
    <xsd:import namespace="6932cfaf-f38d-4d51-bf37-5e3262626a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97d0e-6815-47a2-bd50-41654acbf4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2cfaf-f38d-4d51-bf37-5e3262626a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BC14E4-76D4-45E6-97C3-6B21C42807E1}">
  <ds:schemaRefs>
    <ds:schemaRef ds:uri="http://schemas.openxmlformats.org/package/2006/metadata/core-properties"/>
    <ds:schemaRef ds:uri="http://purl.org/dc/dcmitype/"/>
    <ds:schemaRef ds:uri="6932cfaf-f38d-4d51-bf37-5e3262626aaf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8d897d0e-6815-47a2-bd50-41654acbf49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80DAF1F-3D08-4120-9D37-1A474716B2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AEA074-D26E-42CE-ADE4-D88BAE4E36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97d0e-6815-47a2-bd50-41654acbf49b"/>
    <ds:schemaRef ds:uri="6932cfaf-f38d-4d51-bf37-5e3262626a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Past</vt:lpstr>
      <vt:lpstr>2023-2024 12%</vt:lpstr>
      <vt:lpstr>2024-2025 8% </vt:lpstr>
      <vt:lpstr>2025-2026 6%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Megan Luckovitch</dc:creator>
  <cp:keywords/>
  <dc:description/>
  <cp:lastModifiedBy>Megan Luckovitch</cp:lastModifiedBy>
  <cp:revision/>
  <dcterms:created xsi:type="dcterms:W3CDTF">2022-04-20T17:06:04Z</dcterms:created>
  <dcterms:modified xsi:type="dcterms:W3CDTF">2024-09-05T15:34:36Z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0x010100294480D45836AE48A932ACD081F0057B</vt:lpwstr>
  </property>
</Properties>
</file>